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hankatti/Library/CloudStorage/GoogleDrive-rohan@datayoucanuse.org/Shared drives/DYCU Projects/Neighborhood Portraits/R Generated Portraits/Template Files/"/>
    </mc:Choice>
  </mc:AlternateContent>
  <xr:revisionPtr revIDLastSave="0" documentId="13_ncr:1_{849D1445-45A6-2B41-919F-0B5D2D0BEA2E}" xr6:coauthVersionLast="47" xr6:coauthVersionMax="47" xr10:uidLastSave="{00000000-0000-0000-0000-000000000000}"/>
  <bookViews>
    <workbookView xWindow="0" yWindow="500" windowWidth="28800" windowHeight="166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<sst xmlns="http://schemas.openxmlformats.org/spreadsheetml/2006/main" count="234" uniqueCount="234">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</sst>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7853</v>
      </c>
      <c r="C9" s="3" t="e">
        <f>B9/$B$9</f>
        <v>#DIV/0!</v>
      </c>
      <c r="D9" s="18">
        <v>766.546149947934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15</v>
      </c>
      <c r="B10" s="4">
        <v>7486</v>
      </c>
      <c r="C10" s="3" t="e">
        <f t="shared" ref="C10:C20" si="0">B10/$B$9</f>
        <v>#DIV/0!</v>
      </c>
      <c r="D10" s="18">
        <v>688.276833839408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">
      <c r="A11" s="17" t="s">
        <v>16</v>
      </c>
      <c r="B11" s="4">
        <v>294</v>
      </c>
      <c r="C11" s="3" t="e">
        <f t="shared" si="0"/>
        <v>#DIV/0!</v>
      </c>
      <c r="D11" s="18">
        <v>92.854725243253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17</v>
      </c>
      <c r="B12" s="4">
        <v>6596</v>
      </c>
      <c r="C12" s="3" t="e">
        <f t="shared" si="0"/>
        <v>#DIV/0!</v>
      </c>
      <c r="D12" s="18">
        <v>674.359696304576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18</v>
      </c>
      <c r="B13" s="4">
        <v>26</v>
      </c>
      <c r="C13" s="3" t="e">
        <f t="shared" si="0"/>
        <v>#DIV/0!</v>
      </c>
      <c r="D13" s="18">
        <v>32.2645316098034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</v>
      </c>
      <c r="B14" s="4">
        <v>210</v>
      </c>
      <c r="C14" s="3" t="e">
        <f t="shared" si="0"/>
        <v>#DIV/0!</v>
      </c>
      <c r="D14" s="18">
        <v>209.492243293159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20</v>
      </c>
      <c r="B15" s="4">
        <v>0</v>
      </c>
      <c r="C15" s="3" t="e">
        <f t="shared" si="0"/>
        <v>#DIV/0!</v>
      </c>
      <c r="D15" s="18">
        <v>23.8117617995813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21</v>
      </c>
      <c r="B16" s="4">
        <v>15</v>
      </c>
      <c r="C16" s="3" t="e">
        <f t="shared" si="0"/>
        <v>#DIV/0!</v>
      </c>
      <c r="D16" s="18">
        <v>32.5883414736007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22</v>
      </c>
      <c r="B17" s="4">
        <v>345</v>
      </c>
      <c r="C17" s="3" t="e">
        <f t="shared" si="0"/>
        <v>#DIV/0!</v>
      </c>
      <c r="D17" s="18">
        <v>194.139125371472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23</v>
      </c>
      <c r="B18" s="4">
        <v>34</v>
      </c>
      <c r="C18" s="3" t="e">
        <f t="shared" si="0"/>
        <v>#DIV/0!</v>
      </c>
      <c r="D18" s="18">
        <v>61.1146463623901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24</v>
      </c>
      <c r="B19" s="4">
        <v>311</v>
      </c>
      <c r="C19" s="3" t="e">
        <f t="shared" si="0"/>
        <v>#DIV/0!</v>
      </c>
      <c r="D19" s="18">
        <v>185.800968781113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25</v>
      </c>
      <c r="B20" s="4">
        <v>367</v>
      </c>
      <c r="C20" s="3" t="e">
        <f t="shared" si="0"/>
        <v>#DIV/0!</v>
      </c>
      <c r="D20" s="18">
        <v>331.813200460741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>
      <selection activeCell="A5" sqref="A5"/>
    </sheetView>
  </sheetViews>
  <sheetFormatPr baseColWidth="10" defaultRowHeight="16" x14ac:dyDescent="0.2"/>
  <cols>
    <col min="1" max="1" width="20.83203125" customWidth="1"/>
    <col min="2" max="2" width="13.5" customWidth="1"/>
    <col min="7" max="7" width="13.5" customWidth="1"/>
    <col min="12" max="12" width="15.5" customWidth="1"/>
    <col min="13" max="13" width="10.83203125" customWidth="1"/>
    <col min="14" max="14" width="12.1640625" customWidth="1"/>
  </cols>
  <sheetData>
    <row r="1" spans="1:16" x14ac:dyDescent="0.2">
      <c r="A1" t="s">
        <v>0</v>
      </c>
      <c r="B1" s="20" t="s">
        <v>26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58</v>
      </c>
    </row>
    <row r="5" spans="1:16" x14ac:dyDescent="0.2">
      <c r="A5" t="s">
        <v>4</v>
      </c>
      <c r="B5" s="20" t="inlineStr">
        <is>
          <t>Census Tracts 84, 85, 86, 1854, 1855, 1859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3598</v>
      </c>
      <c r="H9" s="3" t="e">
        <f>G9/$G$9</f>
        <v>#DIV/0!</v>
      </c>
      <c r="I9" s="18">
        <v>513.642872042434</v>
      </c>
      <c r="J9" s="5">
        <f>I9/1.645</f>
        <v>0</v>
      </c>
      <c r="K9" s="3" t="e">
        <f>J9/G9</f>
        <v>#DIV/0!</v>
      </c>
      <c r="L9" s="13">
        <v>4255</v>
      </c>
      <c r="M9" s="3" t="e">
        <f>L9/$L$9</f>
        <v>#DIV/0!</v>
      </c>
      <c r="N9" s="18">
        <v>462.109294431523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346</v>
      </c>
      <c r="H10" s="3" t="e">
        <f t="shared" ref="H10:H27" si="5">G10/$G$9</f>
        <v>#DIV/0!</v>
      </c>
      <c r="I10" s="18">
        <v>316.477487350996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256</v>
      </c>
      <c r="M10" s="3" t="e">
        <f t="shared" ref="M10:M27" si="8">L10/$L$9</f>
        <v>#DIV/0!</v>
      </c>
      <c r="N10" s="18">
        <v>106.174384858119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490</v>
      </c>
      <c r="H11" s="3" t="e">
        <f t="shared" si="5"/>
        <v>#DIV/0!</v>
      </c>
      <c r="I11" s="18">
        <v>134.933316864294</v>
      </c>
      <c r="J11" s="5">
        <f t="shared" si="6"/>
        <v>0</v>
      </c>
      <c r="K11" s="3" t="e">
        <f t="shared" si="7"/>
        <v>#DIV/0!</v>
      </c>
      <c r="L11" s="13">
        <v>279</v>
      </c>
      <c r="M11" s="3" t="e">
        <f t="shared" si="8"/>
        <v>#DIV/0!</v>
      </c>
      <c r="N11" s="18">
        <v>125.694073050403</v>
      </c>
      <c r="O11" s="5">
        <f t="shared" si="9"/>
        <v>0</v>
      </c>
      <c r="P11" s="9" t="e">
        <f t="shared" si="10"/>
        <v>#DIV/0!</v>
      </c>
    </row>
    <row r="12" spans="1:16" x14ac:dyDescent="0.2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242</v>
      </c>
      <c r="H12" s="3" t="e">
        <f t="shared" si="5"/>
        <v>#DIV/0!</v>
      </c>
      <c r="I12" s="18">
        <v>94.1435074766178</v>
      </c>
      <c r="J12" s="5">
        <f t="shared" si="6"/>
        <v>0</v>
      </c>
      <c r="K12" s="3" t="e">
        <f t="shared" si="7"/>
        <v>#DIV/0!</v>
      </c>
      <c r="L12" s="13">
        <v>384</v>
      </c>
      <c r="M12" s="3" t="e">
        <f t="shared" si="8"/>
        <v>#DIV/0!</v>
      </c>
      <c r="N12" s="18">
        <v>117.358425347309</v>
      </c>
      <c r="O12" s="5">
        <f t="shared" si="9"/>
        <v>0</v>
      </c>
      <c r="P12" s="9" t="e">
        <f t="shared" si="10"/>
        <v>#DIV/0!</v>
      </c>
    </row>
    <row r="13" spans="1:16" x14ac:dyDescent="0.2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232</v>
      </c>
      <c r="H13" s="3" t="e">
        <f t="shared" si="5"/>
        <v>#DIV/0!</v>
      </c>
      <c r="I13" s="18">
        <v>83.5104783844519</v>
      </c>
      <c r="J13" s="5">
        <f t="shared" si="6"/>
        <v>0</v>
      </c>
      <c r="K13" s="3" t="e">
        <f t="shared" si="7"/>
        <v>#DIV/0!</v>
      </c>
      <c r="L13" s="13">
        <v>410</v>
      </c>
      <c r="M13" s="3" t="e">
        <f t="shared" si="8"/>
        <v>#DIV/0!</v>
      </c>
      <c r="N13" s="18">
        <v>111.121555064713</v>
      </c>
      <c r="O13" s="5">
        <f t="shared" si="9"/>
        <v>0</v>
      </c>
      <c r="P13" s="9" t="e">
        <f t="shared" si="10"/>
        <v>#DIV/0!</v>
      </c>
    </row>
    <row r="14" spans="1:16" x14ac:dyDescent="0.2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221</v>
      </c>
      <c r="H14" s="3" t="e">
        <f t="shared" si="5"/>
        <v>#DIV/0!</v>
      </c>
      <c r="I14" s="18">
        <v>98.8230742286436</v>
      </c>
      <c r="J14" s="5">
        <f t="shared" si="6"/>
        <v>0</v>
      </c>
      <c r="K14" s="3" t="e">
        <f t="shared" si="7"/>
        <v>#DIV/0!</v>
      </c>
      <c r="L14" s="13">
        <v>222</v>
      </c>
      <c r="M14" s="3" t="e">
        <f t="shared" si="8"/>
        <v>#DIV/0!</v>
      </c>
      <c r="N14" s="18">
        <v>110.022724925353</v>
      </c>
      <c r="O14" s="5">
        <f t="shared" si="9"/>
        <v>0</v>
      </c>
      <c r="P14" s="9" t="e">
        <f t="shared" si="10"/>
        <v>#DIV/0!</v>
      </c>
    </row>
    <row r="15" spans="1:16" x14ac:dyDescent="0.2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254</v>
      </c>
      <c r="H15" s="3" t="e">
        <f t="shared" si="5"/>
        <v>#DIV/0!</v>
      </c>
      <c r="I15" s="18">
        <v>109.448618081728</v>
      </c>
      <c r="J15" s="5">
        <f t="shared" si="6"/>
        <v>0</v>
      </c>
      <c r="K15" s="3" t="e">
        <f t="shared" si="7"/>
        <v>#DIV/0!</v>
      </c>
      <c r="L15" s="13">
        <v>223</v>
      </c>
      <c r="M15" s="3" t="e">
        <f t="shared" si="8"/>
        <v>#DIV/0!</v>
      </c>
      <c r="N15" s="18">
        <v>94.8999473129464</v>
      </c>
      <c r="O15" s="5">
        <f t="shared" si="9"/>
        <v>0</v>
      </c>
      <c r="P15" s="9" t="e">
        <f t="shared" si="10"/>
        <v>#DIV/0!</v>
      </c>
    </row>
    <row r="16" spans="1:16" x14ac:dyDescent="0.2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321</v>
      </c>
      <c r="H16" s="3" t="e">
        <f t="shared" si="5"/>
        <v>#DIV/0!</v>
      </c>
      <c r="I16" s="18">
        <v>199.238550486596</v>
      </c>
      <c r="J16" s="5">
        <f t="shared" si="6"/>
        <v>0</v>
      </c>
      <c r="K16" s="3" t="e">
        <f t="shared" si="7"/>
        <v>#DIV/0!</v>
      </c>
      <c r="L16" s="13">
        <v>326</v>
      </c>
      <c r="M16" s="3" t="e">
        <f t="shared" si="8"/>
        <v>#DIV/0!</v>
      </c>
      <c r="N16" s="18">
        <v>119.201510057549</v>
      </c>
      <c r="O16" s="5">
        <f t="shared" si="9"/>
        <v>0</v>
      </c>
      <c r="P16" s="9" t="e">
        <f t="shared" si="10"/>
        <v>#DIV/0!</v>
      </c>
    </row>
    <row r="17" spans="1:16" x14ac:dyDescent="0.2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153</v>
      </c>
      <c r="H17" s="3" t="e">
        <f t="shared" si="5"/>
        <v>#DIV/0!</v>
      </c>
      <c r="I17" s="18">
        <v>71.9791636517124</v>
      </c>
      <c r="J17" s="5">
        <f t="shared" si="6"/>
        <v>0</v>
      </c>
      <c r="K17" s="3" t="e">
        <f t="shared" si="7"/>
        <v>#DIV/0!</v>
      </c>
      <c r="L17" s="13">
        <v>302</v>
      </c>
      <c r="M17" s="3" t="e">
        <f t="shared" si="8"/>
        <v>#DIV/0!</v>
      </c>
      <c r="N17" s="18">
        <v>97.4935895328508</v>
      </c>
      <c r="O17" s="5">
        <f t="shared" si="9"/>
        <v>0</v>
      </c>
      <c r="P17" s="9" t="e">
        <f t="shared" si="10"/>
        <v>#DIV/0!</v>
      </c>
    </row>
    <row r="18" spans="1:16" x14ac:dyDescent="0.2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91</v>
      </c>
      <c r="H18" s="3" t="e">
        <f t="shared" si="5"/>
        <v>#DIV/0!</v>
      </c>
      <c r="I18" s="18">
        <v>48.5489443757534</v>
      </c>
      <c r="J18" s="5">
        <f t="shared" si="6"/>
        <v>0</v>
      </c>
      <c r="K18" s="3" t="e">
        <f t="shared" si="7"/>
        <v>#DIV/0!</v>
      </c>
      <c r="L18" s="13">
        <v>223</v>
      </c>
      <c r="M18" s="3" t="e">
        <f t="shared" si="8"/>
        <v>#DIV/0!</v>
      </c>
      <c r="N18" s="18">
        <v>75.0399893390184</v>
      </c>
      <c r="O18" s="5">
        <f t="shared" si="9"/>
        <v>0</v>
      </c>
      <c r="P18" s="9" t="e">
        <f t="shared" si="10"/>
        <v>#DIV/0!</v>
      </c>
    </row>
    <row r="19" spans="1:16" x14ac:dyDescent="0.2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246</v>
      </c>
      <c r="H19" s="3" t="e">
        <f t="shared" si="5"/>
        <v>#DIV/0!</v>
      </c>
      <c r="I19" s="18">
        <v>93.7603327639146</v>
      </c>
      <c r="J19" s="5">
        <f t="shared" si="6"/>
        <v>0</v>
      </c>
      <c r="K19" s="3" t="e">
        <f t="shared" si="7"/>
        <v>#DIV/0!</v>
      </c>
      <c r="L19" s="13">
        <v>292</v>
      </c>
      <c r="M19" s="3" t="e">
        <f t="shared" si="8"/>
        <v>#DIV/0!</v>
      </c>
      <c r="N19" s="18">
        <v>90.1110426085505</v>
      </c>
      <c r="O19" s="5">
        <f t="shared" si="9"/>
        <v>0</v>
      </c>
      <c r="P19" s="9" t="e">
        <f t="shared" si="10"/>
        <v>#DIV/0!</v>
      </c>
    </row>
    <row r="20" spans="1:16" x14ac:dyDescent="0.2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282</v>
      </c>
      <c r="H20" s="3" t="e">
        <f t="shared" si="5"/>
        <v>#DIV/0!</v>
      </c>
      <c r="I20" s="18">
        <v>149.545979551441</v>
      </c>
      <c r="J20" s="5">
        <f t="shared" si="6"/>
        <v>0</v>
      </c>
      <c r="K20" s="3" t="e">
        <f t="shared" si="7"/>
        <v>#DIV/0!</v>
      </c>
      <c r="L20" s="13">
        <v>258</v>
      </c>
      <c r="M20" s="3" t="e">
        <f t="shared" si="8"/>
        <v>#DIV/0!</v>
      </c>
      <c r="N20" s="18">
        <v>113.525327570547</v>
      </c>
      <c r="O20" s="5">
        <f t="shared" si="9"/>
        <v>0</v>
      </c>
      <c r="P20" s="9" t="e">
        <f t="shared" si="10"/>
        <v>#DIV/0!</v>
      </c>
    </row>
    <row r="21" spans="1:16" x14ac:dyDescent="0.2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183</v>
      </c>
      <c r="H21" s="3" t="e">
        <f t="shared" si="5"/>
        <v>#DIV/0!</v>
      </c>
      <c r="I21" s="18">
        <v>71.133676975115</v>
      </c>
      <c r="J21" s="5">
        <f t="shared" si="6"/>
        <v>0</v>
      </c>
      <c r="K21" s="3" t="e">
        <f t="shared" si="7"/>
        <v>#DIV/0!</v>
      </c>
      <c r="L21" s="13">
        <v>216</v>
      </c>
      <c r="M21" s="3" t="e">
        <f t="shared" si="8"/>
        <v>#DIV/0!</v>
      </c>
      <c r="N21" s="18">
        <v>103.126136357375</v>
      </c>
      <c r="O21" s="5">
        <f t="shared" si="9"/>
        <v>0</v>
      </c>
      <c r="P21" s="9" t="e">
        <f t="shared" si="10"/>
        <v>#DIV/0!</v>
      </c>
    </row>
    <row r="22" spans="1:16" x14ac:dyDescent="0.2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163</v>
      </c>
      <c r="H22" s="3" t="e">
        <f t="shared" si="5"/>
        <v>#DIV/0!</v>
      </c>
      <c r="I22" s="18">
        <v>61.0900973972051</v>
      </c>
      <c r="J22" s="5">
        <f t="shared" si="6"/>
        <v>0</v>
      </c>
      <c r="K22" s="3" t="e">
        <f t="shared" si="7"/>
        <v>#DIV/0!</v>
      </c>
      <c r="L22" s="13">
        <v>348</v>
      </c>
      <c r="M22" s="3" t="e">
        <f t="shared" si="8"/>
        <v>#DIV/0!</v>
      </c>
      <c r="N22" s="18">
        <v>108.660020246639</v>
      </c>
      <c r="O22" s="5">
        <f t="shared" si="9"/>
        <v>0</v>
      </c>
      <c r="P22" s="9" t="e">
        <f t="shared" si="10"/>
        <v>#DIV/0!</v>
      </c>
    </row>
    <row r="23" spans="1:16" x14ac:dyDescent="0.2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196</v>
      </c>
      <c r="H23" s="3" t="e">
        <f t="shared" si="5"/>
        <v>#DIV/0!</v>
      </c>
      <c r="I23" s="18">
        <v>72.8560224003479</v>
      </c>
      <c r="J23" s="5">
        <f t="shared" si="6"/>
        <v>0</v>
      </c>
      <c r="K23" s="3" t="e">
        <f t="shared" si="7"/>
        <v>#DIV/0!</v>
      </c>
      <c r="L23" s="13">
        <v>287</v>
      </c>
      <c r="M23" s="3" t="e">
        <f t="shared" si="8"/>
        <v>#DIV/0!</v>
      </c>
      <c r="N23" s="18">
        <v>81.4186710773395</v>
      </c>
      <c r="O23" s="5">
        <f t="shared" si="9"/>
        <v>0</v>
      </c>
      <c r="P23" s="9" t="e">
        <f t="shared" si="10"/>
        <v>#DIV/0!</v>
      </c>
    </row>
    <row r="24" spans="1:16" x14ac:dyDescent="0.2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109</v>
      </c>
      <c r="H24" s="3" t="e">
        <f t="shared" si="5"/>
        <v>#DIV/0!</v>
      </c>
      <c r="I24" s="18">
        <v>58.6259328283994</v>
      </c>
      <c r="J24" s="5">
        <f t="shared" si="6"/>
        <v>0</v>
      </c>
      <c r="K24" s="3" t="e">
        <f t="shared" si="7"/>
        <v>#DIV/0!</v>
      </c>
      <c r="L24" s="13">
        <v>110</v>
      </c>
      <c r="M24" s="3" t="e">
        <f t="shared" si="8"/>
        <v>#DIV/0!</v>
      </c>
      <c r="N24" s="18">
        <v>69.6275807421168</v>
      </c>
      <c r="O24" s="5">
        <f t="shared" si="9"/>
        <v>0</v>
      </c>
      <c r="P24" s="9" t="e">
        <f t="shared" si="10"/>
        <v>#DIV/0!</v>
      </c>
    </row>
    <row r="25" spans="1:16" x14ac:dyDescent="0.2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19</v>
      </c>
      <c r="H25" s="3" t="e">
        <f t="shared" si="5"/>
        <v>#DIV/0!</v>
      </c>
      <c r="I25" s="18">
        <v>28.8097205817759</v>
      </c>
      <c r="J25" s="5">
        <f t="shared" si="6"/>
        <v>0</v>
      </c>
      <c r="K25" s="3" t="e">
        <f t="shared" si="7"/>
        <v>#DIV/0!</v>
      </c>
      <c r="L25" s="13">
        <v>39</v>
      </c>
      <c r="M25" s="3" t="e">
        <f t="shared" si="8"/>
        <v>#DIV/0!</v>
      </c>
      <c r="N25" s="18">
        <v>38.0657326213486</v>
      </c>
      <c r="O25" s="5">
        <f t="shared" si="9"/>
        <v>0</v>
      </c>
      <c r="P25" s="9" t="e">
        <f t="shared" si="10"/>
        <v>#DIV/0!</v>
      </c>
    </row>
    <row r="26" spans="1:16" x14ac:dyDescent="0.2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23</v>
      </c>
      <c r="H26" s="3" t="e">
        <f t="shared" si="5"/>
        <v>#DIV/0!</v>
      </c>
      <c r="I26" s="18">
        <v>26.0384331325831</v>
      </c>
      <c r="J26" s="5">
        <f t="shared" si="6"/>
        <v>0</v>
      </c>
      <c r="K26" s="3" t="e">
        <f t="shared" si="7"/>
        <v>#DIV/0!</v>
      </c>
      <c r="L26" s="13">
        <v>11</v>
      </c>
      <c r="M26" s="3" t="e">
        <f t="shared" si="8"/>
        <v>#DIV/0!</v>
      </c>
      <c r="N26" s="18">
        <v>23.9791576165636</v>
      </c>
      <c r="O26" s="5">
        <f t="shared" si="9"/>
        <v>0</v>
      </c>
      <c r="P26" s="9" t="e">
        <f t="shared" si="10"/>
        <v>#DIV/0!</v>
      </c>
    </row>
    <row ht="17" r="27" spans="1:16" thickBot="1" x14ac:dyDescent="0.25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27</v>
      </c>
      <c r="H27" s="10" t="e">
        <f t="shared" si="5"/>
        <v>#DIV/0!</v>
      </c>
      <c r="I27" s="19">
        <v>38.1444622455213</v>
      </c>
      <c r="J27" s="11">
        <f t="shared" si="6"/>
        <v>0</v>
      </c>
      <c r="K27" s="10" t="e">
        <f t="shared" si="7"/>
        <v>#DIV/0!</v>
      </c>
      <c r="L27" s="14">
        <v>69</v>
      </c>
      <c r="M27" s="10" t="e">
        <f t="shared" si="8"/>
        <v>#DIV/0!</v>
      </c>
      <c r="N27" s="19">
        <v>47.7598157450382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>
      <selection activeCell="A5" sqref="A5"/>
    </sheetView>
  </sheetViews>
  <sheetFormatPr baseColWidth="10" defaultRowHeight="16" x14ac:dyDescent="0.2"/>
  <cols>
    <col min="1" max="1" width="53" customWidth="1"/>
  </cols>
  <sheetData>
    <row r="1" spans="1:6" x14ac:dyDescent="0.2">
      <c r="A1" t="s">
        <v>0</v>
      </c>
      <c r="B1" s="20" t="s">
        <v>57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7817</v>
      </c>
      <c r="C9" s="3" t="e">
        <f>B9/$B$9</f>
        <v>#DIV/0!</v>
      </c>
      <c r="D9" s="5">
        <v>766.566370251135</v>
      </c>
      <c r="E9" s="5">
        <f>D9/1.645</f>
        <v>0</v>
      </c>
      <c r="F9" s="3" t="e">
        <f>E9/B9</f>
        <v>#DIV/0!</v>
      </c>
    </row>
    <row r="10" spans="1:6" x14ac:dyDescent="0.2">
      <c r="A10" s="17" t="s">
        <v>59</v>
      </c>
      <c r="B10" s="4">
        <v>2776</v>
      </c>
      <c r="C10" s="3" t="e">
        <f t="shared" ref="C10" si="0">B10/$B$9</f>
        <v>#DIV/0!</v>
      </c>
      <c r="D10" s="5">
        <v>398.92981838915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">
      <c r="A11" s="17" t="s">
        <v>43</v>
      </c>
      <c r="B11" s="4">
        <v>245</v>
      </c>
      <c r="C11" s="3" t="e">
        <f>B11/$B$10</f>
        <v>#DIV/0!</v>
      </c>
      <c r="D11" s="5">
        <v>107.349895202557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60</v>
      </c>
      <c r="B12" s="4">
        <v>63</v>
      </c>
      <c r="C12" s="3" t="e">
        <f t="shared" ref="C12:C23" si="3">B12/$B$10</f>
        <v>#DIV/0!</v>
      </c>
      <c r="D12" s="5">
        <v>56.1693866799345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61</v>
      </c>
      <c r="B13" s="4">
        <v>480</v>
      </c>
      <c r="C13" s="3" t="e">
        <f t="shared" si="3"/>
        <v>#DIV/0!</v>
      </c>
      <c r="D13" s="5">
        <v>152.780888857213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62</v>
      </c>
      <c r="B14" s="4">
        <v>159</v>
      </c>
      <c r="C14" s="3" t="e">
        <f t="shared" si="3"/>
        <v>#DIV/0!</v>
      </c>
      <c r="D14" s="5">
        <v>74.8465096046569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63</v>
      </c>
      <c r="B15" s="4">
        <v>54</v>
      </c>
      <c r="C15" s="3" t="e">
        <f t="shared" si="3"/>
        <v>#DIV/0!</v>
      </c>
      <c r="D15" s="5">
        <v>52.8109837060436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64</v>
      </c>
      <c r="B16" s="4">
        <v>50</v>
      </c>
      <c r="C16" s="3" t="e">
        <f t="shared" si="3"/>
        <v>#DIV/0!</v>
      </c>
      <c r="D16" s="5">
        <v>40.3856410126173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65</v>
      </c>
      <c r="B17" s="4">
        <v>275</v>
      </c>
      <c r="C17" s="3" t="e">
        <f t="shared" si="3"/>
        <v>#DIV/0!</v>
      </c>
      <c r="D17" s="5">
        <v>101.631687971813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66</v>
      </c>
      <c r="B18" s="4">
        <v>386</v>
      </c>
      <c r="C18" s="3" t="e">
        <f t="shared" si="3"/>
        <v>#DIV/0!</v>
      </c>
      <c r="D18" s="5">
        <v>141.484981535144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67</v>
      </c>
      <c r="B19" s="4">
        <v>219</v>
      </c>
      <c r="C19" s="3" t="e">
        <f t="shared" si="3"/>
        <v>#DIV/0!</v>
      </c>
      <c r="D19" s="5">
        <v>86.9252552484029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68</v>
      </c>
      <c r="B20" s="4">
        <v>206</v>
      </c>
      <c r="C20" s="3" t="e">
        <f t="shared" si="3"/>
        <v>#DIV/0!</v>
      </c>
      <c r="D20" s="5">
        <v>67.9632253501848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69</v>
      </c>
      <c r="B21" s="4">
        <v>220</v>
      </c>
      <c r="C21" s="3" t="e">
        <f t="shared" si="3"/>
        <v>#DIV/0!</v>
      </c>
      <c r="D21" s="5">
        <v>71.9444229944198</v>
      </c>
      <c r="E21" s="5">
        <f t="shared" si="1"/>
        <v>0</v>
      </c>
      <c r="F21" s="3" t="e">
        <f t="shared" ref="F21:F23" si="4">E21/B21</f>
        <v>#DIV/0!</v>
      </c>
    </row>
    <row r="22" spans="1:6" x14ac:dyDescent="0.2">
      <c r="A22" s="17" t="s">
        <v>70</v>
      </c>
      <c r="B22" s="4">
        <v>365</v>
      </c>
      <c r="C22" s="3" t="e">
        <f t="shared" si="3"/>
        <v>#DIV/0!</v>
      </c>
      <c r="D22" s="5">
        <v>109.036691072317</v>
      </c>
      <c r="E22" s="5">
        <f t="shared" si="1"/>
        <v>0</v>
      </c>
      <c r="F22" s="3" t="e">
        <f t="shared" si="4"/>
        <v>#DIV/0!</v>
      </c>
    </row>
    <row r="23" spans="1:6" x14ac:dyDescent="0.2">
      <c r="A23" s="17" t="s">
        <v>71</v>
      </c>
      <c r="B23" s="4">
        <v>54</v>
      </c>
      <c r="C23" s="3" t="e">
        <f t="shared" si="3"/>
        <v>#DIV/0!</v>
      </c>
      <c r="D23" s="5">
        <v>48.4974226119286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>
      <selection activeCell="A5" sqref="A5"/>
    </sheetView>
  </sheetViews>
  <sheetFormatPr baseColWidth="10" defaultRowHeight="16" x14ac:dyDescent="0.2"/>
  <cols>
    <col min="1" max="1" width="36.6640625" customWidth="1"/>
  </cols>
  <sheetData>
    <row r="1" spans="1:6" x14ac:dyDescent="0.2">
      <c r="A1" t="s">
        <v>0</v>
      </c>
      <c r="B1" s="20" t="s">
        <v>233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72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3062</v>
      </c>
      <c r="C9" s="3" t="e">
        <f>B9/$B$9</f>
        <v>#DIV/0!</v>
      </c>
      <c r="D9" s="18">
        <v>220.036360631601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73</v>
      </c>
      <c r="B10" s="4">
        <v>1551</v>
      </c>
      <c r="C10" s="3" t="e">
        <f t="shared" ref="C10:C17" si="0">B10/$B$9</f>
        <v>#DIV/0!</v>
      </c>
      <c r="D10" s="18">
        <v>168.525962391556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">
      <c r="A11" s="17" t="s">
        <v>74</v>
      </c>
      <c r="B11" s="4">
        <v>384</v>
      </c>
      <c r="C11" s="3" t="e">
        <f t="shared" si="0"/>
        <v>#DIV/0!</v>
      </c>
      <c r="D11" s="18">
        <v>92.7523584605804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75</v>
      </c>
      <c r="B12" s="4">
        <v>1167</v>
      </c>
      <c r="C12" s="3" t="e">
        <f t="shared" si="0"/>
        <v>#DIV/0!</v>
      </c>
      <c r="D12" s="18">
        <v>165.178691119648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76</v>
      </c>
      <c r="B13" s="4">
        <v>174</v>
      </c>
      <c r="C13" s="3" t="e">
        <f t="shared" si="0"/>
        <v>#DIV/0!</v>
      </c>
      <c r="D13" s="18">
        <v>71.239034243875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77</v>
      </c>
      <c r="B14" s="4">
        <v>993</v>
      </c>
      <c r="C14" s="3" t="e">
        <f t="shared" si="0"/>
        <v>#DIV/0!</v>
      </c>
      <c r="D14" s="18">
        <v>155.830035615731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78</v>
      </c>
      <c r="B15" s="4">
        <v>1511</v>
      </c>
      <c r="C15" s="3" t="e">
        <f t="shared" si="0"/>
        <v>#DIV/0!</v>
      </c>
      <c r="D15" s="18">
        <v>189.438644420826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79</v>
      </c>
      <c r="B16" s="4">
        <v>1366</v>
      </c>
      <c r="C16" s="3" t="e">
        <f t="shared" si="0"/>
        <v>#DIV/0!</v>
      </c>
      <c r="D16" s="18">
        <v>176.819116613561</v>
      </c>
      <c r="E16" s="5">
        <f t="shared" si="1"/>
        <v>0</v>
      </c>
      <c r="F16" s="3" t="e">
        <f>E16/B16</f>
        <v>#DIV/0!</v>
      </c>
    </row>
    <row r="17" spans="1:6" x14ac:dyDescent="0.2">
      <c r="A17" s="17" t="s">
        <v>204</v>
      </c>
      <c r="B17" s="4">
        <v>145</v>
      </c>
      <c r="C17" s="3" t="e">
        <f t="shared" si="0"/>
        <v>#DIV/0!</v>
      </c>
      <c r="D17" s="18">
        <v>86</v>
      </c>
      <c r="E17" s="5">
        <f t="shared" si="1"/>
        <v>0</v>
      </c>
      <c r="F17" s="3" t="e">
        <f>E17/B17</f>
        <v>#DIV/0!</v>
      </c>
    </row>
    <row r="19" spans="1:6" x14ac:dyDescent="0.2">
      <c r="A19" s="17" t="s">
        <v>81</v>
      </c>
      <c r="B19" s="26">
        <v>2.56466361854997</v>
      </c>
      <c r="C19" s="3" t="s">
        <v>80</v>
      </c>
      <c r="D19" s="26">
        <v>0.310864198156861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82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14</v>
      </c>
      <c r="B9" s="4">
        <v>3062</v>
      </c>
      <c r="C9" s="3" t="e">
        <f>B9/$B$9</f>
        <v>#DIV/0!</v>
      </c>
      <c r="D9" s="18">
        <v>220.036360631601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83</v>
      </c>
      <c r="B10" s="4">
        <v>1266</v>
      </c>
      <c r="C10" s="3" t="e">
        <f t="shared" ref="C10:C14" si="0">B10/$B$9</f>
        <v>#DIV/0!</v>
      </c>
      <c r="D10" s="18">
        <v>200.591624949797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">
      <c r="A11" s="17" t="s">
        <v>84</v>
      </c>
      <c r="B11" s="4">
        <v>979</v>
      </c>
      <c r="C11" s="3" t="e">
        <f t="shared" si="0"/>
        <v>#DIV/0!</v>
      </c>
      <c r="D11" s="18">
        <v>160.318433126076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85</v>
      </c>
      <c r="B12" s="4">
        <v>625</v>
      </c>
      <c r="C12" s="3" t="e">
        <f t="shared" si="0"/>
        <v>#DIV/0!</v>
      </c>
      <c r="D12" s="18">
        <v>134.420980505277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86</v>
      </c>
      <c r="B13" s="4">
        <v>123</v>
      </c>
      <c r="C13" s="3" t="e">
        <f t="shared" si="0"/>
        <v>#DIV/0!</v>
      </c>
      <c r="D13" s="18">
        <v>56.2049819855856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87</v>
      </c>
      <c r="B14" s="4">
        <v>69</v>
      </c>
      <c r="C14" s="3" t="e">
        <f t="shared" si="0"/>
        <v>#DIV/0!</v>
      </c>
      <c r="D14" s="18">
        <v>55.2268050859363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>
      <selection activeCell="A5" sqref="A5"/>
    </sheetView>
  </sheetViews>
  <sheetFormatPr baseColWidth="10" defaultRowHeight="16" x14ac:dyDescent="0.2"/>
  <cols>
    <col min="1" max="1" width="24.5" customWidth="1"/>
    <col min="14" max="14" width="12.83203125" customWidth="1"/>
    <col min="15" max="15" width="14.33203125" customWidth="1"/>
    <col min="16" max="16" width="16.6640625" customWidth="1"/>
    <col min="18" max="18" width="14.1640625" customWidth="1"/>
    <col min="19" max="19" width="15.5" customWidth="1"/>
    <col min="20" max="20" width="16.1640625" customWidth="1"/>
  </cols>
  <sheetData>
    <row r="1" spans="1:20" x14ac:dyDescent="0.2">
      <c r="A1" t="s">
        <v>0</v>
      </c>
      <c r="B1" s="20" t="s">
        <v>91</v>
      </c>
    </row>
    <row r="2" spans="1:20" x14ac:dyDescent="0.2">
      <c r="A2" t="s">
        <v>1</v>
      </c>
      <c r="B2" s="20" t="s">
        <v>6</v>
      </c>
    </row>
    <row r="3" spans="1:20" x14ac:dyDescent="0.2">
      <c r="A3" t="s">
        <v>2</v>
      </c>
      <c r="B3" s="20">
        <v>2022</v>
      </c>
    </row>
    <row r="4" spans="1:20" x14ac:dyDescent="0.2">
      <c r="A4" t="s">
        <v>3</v>
      </c>
      <c r="B4" s="20" t="s">
        <v>7</v>
      </c>
    </row>
    <row r="5" spans="1:20" x14ac:dyDescent="0.2">
      <c r="A5" t="s">
        <v>4</v>
      </c>
      <c r="B5" s="20" t="inlineStr">
        <is>
          <t>Census Tracts 84, 85, 86, 1854, 1855, 1859 and 1860 ; Milwaukee County, WI</t>
        </is>
      </c>
    </row>
    <row ht="17" r="6" spans="1:20" thickBot="1" x14ac:dyDescent="0.25"/>
    <row ht="17" r="7" spans="1:20" thickBot="1" x14ac:dyDescent="0.25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">
      <c r="A9" s="15" t="s">
        <v>88</v>
      </c>
      <c r="B9" s="13">
        <v>4324</v>
      </c>
      <c r="C9" s="18">
        <v>490.353953792564</v>
      </c>
      <c r="D9" s="5">
        <f>C9/1.645</f>
        <v>0</v>
      </c>
      <c r="E9" s="9" t="e">
        <f>D9/B9</f>
        <v>#DIV/0!</v>
      </c>
      <c r="F9" s="30">
        <v>0.653141535615171</v>
      </c>
      <c r="G9" s="39">
        <v>0.299868304427127</v>
      </c>
      <c r="H9" s="39">
        <f>G9/1.645</f>
        <v>0</v>
      </c>
      <c r="I9" s="3" t="e">
        <f>H9/F9</f>
        <v>#DIV/0!</v>
      </c>
      <c r="J9" s="30">
        <v>0.588081174838113</v>
      </c>
      <c r="K9" s="39">
        <v>0.30930082444119</v>
      </c>
      <c r="L9" s="39">
        <f>K9/1.645</f>
        <v>0</v>
      </c>
      <c r="M9" s="9" t="e">
        <f>L9/J9</f>
        <v>#DIV/0!</v>
      </c>
      <c r="N9" s="30">
        <v>0.0999871166326274</v>
      </c>
      <c r="O9" s="39">
        <v>0.263857916311033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">
      <c r="A10" s="15" t="s">
        <v>89</v>
      </c>
      <c r="B10" s="13">
        <v>1914</v>
      </c>
      <c r="C10" s="18">
        <v>318.108472065741</v>
      </c>
      <c r="D10" s="5">
        <f>C10/1.645</f>
        <v>0</v>
      </c>
      <c r="E10" s="9" t="e">
        <f>D10/B10</f>
        <v>#DIV/0!</v>
      </c>
      <c r="F10" s="30">
        <v>0.667188087774295</v>
      </c>
      <c r="G10" s="39">
        <v>0.450132202802688</v>
      </c>
      <c r="H10" s="39">
        <f>G10/1.645</f>
        <v>0</v>
      </c>
      <c r="I10" s="3" t="e">
        <f>H10/F10</f>
        <v>#DIV/0!</v>
      </c>
      <c r="J10" s="30">
        <v>0.604858411703239</v>
      </c>
      <c r="K10" s="39">
        <v>0.467261168940883</v>
      </c>
      <c r="L10" s="39">
        <f>K10/1.645</f>
        <v>0</v>
      </c>
      <c r="M10" s="9" t="e">
        <f>L10/J10</f>
        <v>#DIV/0!</v>
      </c>
      <c r="N10" s="30">
        <v>0.0932868211226642</v>
      </c>
      <c r="O10" s="39">
        <v>0.371788918608395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ht="17" r="11" spans="1:20" thickBot="1" x14ac:dyDescent="0.25">
      <c r="A11" s="16" t="s">
        <v>90</v>
      </c>
      <c r="B11" s="14">
        <v>2410</v>
      </c>
      <c r="C11" s="19">
        <v>302.479751388419</v>
      </c>
      <c r="D11" s="11">
        <f>C11/1.645</f>
        <v>0</v>
      </c>
      <c r="E11" s="12" t="e">
        <f>D11/B11</f>
        <v>#DIV/0!</v>
      </c>
      <c r="F11" s="31">
        <v>0.642403319502075</v>
      </c>
      <c r="G11" s="40">
        <v>0.401248052954778</v>
      </c>
      <c r="H11" s="40">
        <f>G11/1.645</f>
        <v>0</v>
      </c>
      <c r="I11" s="10" t="e">
        <f>H11/F11</f>
        <v>#DIV/0!</v>
      </c>
      <c r="J11" s="31">
        <v>0.574921991701245</v>
      </c>
      <c r="K11" s="40">
        <v>0.437025170899801</v>
      </c>
      <c r="L11" s="40">
        <f>K11/1.645</f>
        <v>0</v>
      </c>
      <c r="M11" s="12" t="e">
        <f>L11/J11</f>
        <v>#DIV/0!</v>
      </c>
      <c r="N11" s="31">
        <v>0.105090133523491</v>
      </c>
      <c r="O11" s="40">
        <v>0.383151406104689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48.33203125" customWidth="1"/>
  </cols>
  <sheetData>
    <row r="1" spans="1:6" x14ac:dyDescent="0.2">
      <c r="A1" t="s">
        <v>0</v>
      </c>
      <c r="B1" s="20" t="s">
        <v>226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205</v>
      </c>
      <c r="B9" s="4"/>
      <c r="C9" s="3"/>
      <c r="D9" s="18"/>
      <c r="E9" s="5"/>
      <c r="F9" s="3"/>
    </row>
    <row r="10" spans="1:6" x14ac:dyDescent="0.2">
      <c r="A10" s="17" t="s">
        <v>206</v>
      </c>
      <c r="B10" s="4">
        <v>2863</v>
      </c>
      <c r="C10" s="3" t="e">
        <f>B10/$B$10</f>
        <v>#DIV/0!</v>
      </c>
      <c r="D10" s="18">
        <v>357.668841248438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">
      <c r="A11" s="17" t="s">
        <v>207</v>
      </c>
      <c r="B11" s="4">
        <v>1588</v>
      </c>
      <c r="C11" s="3" t="e">
        <f t="shared" ref="C11:C19" si="2">B11/$B$10</f>
        <v>#DIV/0!</v>
      </c>
      <c r="D11" s="18">
        <v>239.914568127907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208</v>
      </c>
      <c r="B12" s="4">
        <v>346</v>
      </c>
      <c r="C12" s="3" t="e">
        <f t="shared" si="2"/>
        <v>#DIV/0!</v>
      </c>
      <c r="D12" s="18">
        <v>105.052367893351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209</v>
      </c>
      <c r="B13" s="4">
        <v>437</v>
      </c>
      <c r="C13" s="3" t="e">
        <f t="shared" si="2"/>
        <v>#DIV/0!</v>
      </c>
      <c r="D13" s="18">
        <v>182.356793128197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210</v>
      </c>
      <c r="B14" s="4">
        <v>33</v>
      </c>
      <c r="C14" s="3" t="e">
        <f t="shared" si="2"/>
        <v>#DIV/0!</v>
      </c>
      <c r="D14" s="18">
        <v>55.5607775323564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211</v>
      </c>
      <c r="B15" s="4">
        <v>0</v>
      </c>
      <c r="C15" s="3" t="e">
        <f t="shared" si="2"/>
        <v>#DIV/0!</v>
      </c>
      <c r="D15" s="18">
        <v>23.8117617995813</v>
      </c>
      <c r="E15" s="5">
        <f t="shared" si="0"/>
        <v>0</v>
      </c>
      <c r="F15" s="3" t="e">
        <f t="shared" si="1"/>
        <v>#DIV/0!</v>
      </c>
    </row>
    <row r="16" spans="1:6" x14ac:dyDescent="0.2">
      <c r="A16" s="17" t="s">
        <v>212</v>
      </c>
      <c r="B16" s="4">
        <v>0</v>
      </c>
      <c r="C16" s="3" t="e">
        <f t="shared" si="2"/>
        <v>#DIV/0!</v>
      </c>
      <c r="D16" s="18">
        <v>23.8117617995813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213</v>
      </c>
      <c r="B17" s="4">
        <v>91</v>
      </c>
      <c r="C17" s="3" t="e">
        <f t="shared" si="2"/>
        <v>#DIV/0!</v>
      </c>
      <c r="D17" s="18">
        <v>55.1180551180827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214</v>
      </c>
      <c r="B18" s="4">
        <v>46</v>
      </c>
      <c r="C18" s="3" t="e">
        <f t="shared" si="2"/>
        <v>#DIV/0!</v>
      </c>
      <c r="D18" s="18">
        <v>56.5154846037792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215</v>
      </c>
      <c r="B19" s="4">
        <v>322</v>
      </c>
      <c r="C19" s="3" t="e">
        <f t="shared" si="2"/>
        <v>#DIV/0!</v>
      </c>
      <c r="D19" s="18">
        <v>105.023806824929</v>
      </c>
      <c r="E19" s="5">
        <f t="shared" si="0"/>
        <v>0</v>
      </c>
      <c r="F19" s="3" t="e">
        <f t="shared" si="1"/>
        <v>#DIV/0!</v>
      </c>
    </row>
    <row r="20" spans="1:6" x14ac:dyDescent="0.2">
      <c r="A20" s="38" t="s">
        <v>216</v>
      </c>
      <c r="B20" s="4"/>
      <c r="C20" s="3"/>
      <c r="D20" s="18"/>
      <c r="E20" s="5"/>
      <c r="F20" s="3"/>
    </row>
    <row r="21" spans="1:6" x14ac:dyDescent="0.2">
      <c r="A21" s="17" t="s">
        <v>217</v>
      </c>
      <c r="B21" s="4">
        <v>2541</v>
      </c>
      <c r="C21" s="3" t="e">
        <f>B21/$B$21</f>
        <v>#DIV/0!</v>
      </c>
      <c r="D21" s="18">
        <v>353.37515475766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218</v>
      </c>
      <c r="B22" s="4">
        <v>335</v>
      </c>
      <c r="C22" s="3" t="e">
        <f t="shared" ref="C22:C28" si="3">B22/$B$21</f>
        <v>#DIV/0!</v>
      </c>
      <c r="D22" s="18">
        <v>116.640473250069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219</v>
      </c>
      <c r="B23" s="4">
        <v>858</v>
      </c>
      <c r="C23" s="3" t="e">
        <f t="shared" si="3"/>
        <v>#DIV/0!</v>
      </c>
      <c r="D23" s="18">
        <v>194.200926877294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220</v>
      </c>
      <c r="B24" s="4">
        <v>471</v>
      </c>
      <c r="C24" s="3" t="e">
        <f t="shared" si="3"/>
        <v>#DIV/0!</v>
      </c>
      <c r="D24" s="18">
        <v>119.758089497119</v>
      </c>
      <c r="E24" s="5">
        <f t="shared" si="0"/>
        <v>0</v>
      </c>
      <c r="F24" s="3" t="e">
        <f t="shared" si="1"/>
        <v>#DIV/0!</v>
      </c>
    </row>
    <row r="25" spans="1:6" x14ac:dyDescent="0.2">
      <c r="A25" s="17" t="s">
        <v>221</v>
      </c>
      <c r="B25" s="4">
        <v>438</v>
      </c>
      <c r="C25" s="3" t="e">
        <f t="shared" si="3"/>
        <v>#DIV/0!</v>
      </c>
      <c r="D25" s="18">
        <v>135.203550249245</v>
      </c>
      <c r="E25" s="5">
        <f t="shared" si="0"/>
        <v>0</v>
      </c>
      <c r="F25" s="3" t="e">
        <f t="shared" si="1"/>
        <v>#DIV/0!</v>
      </c>
    </row>
    <row r="26" spans="1:6" x14ac:dyDescent="0.2">
      <c r="A26" s="17" t="s">
        <v>222</v>
      </c>
      <c r="B26" s="4">
        <v>171</v>
      </c>
      <c r="C26" s="3" t="e">
        <f t="shared" si="3"/>
        <v>#DIV/0!</v>
      </c>
      <c r="D26" s="18">
        <v>103.831594420966</v>
      </c>
      <c r="E26" s="5">
        <f t="shared" si="0"/>
        <v>0</v>
      </c>
      <c r="F26" s="3" t="e">
        <f t="shared" si="1"/>
        <v>#DIV/0!</v>
      </c>
    </row>
    <row r="27" spans="1:6" x14ac:dyDescent="0.2">
      <c r="A27" s="17" t="s">
        <v>223</v>
      </c>
      <c r="B27" s="4">
        <v>143</v>
      </c>
      <c r="C27" s="3" t="e">
        <f t="shared" si="3"/>
        <v>#DIV/0!</v>
      </c>
      <c r="D27" s="18">
        <v>139.061137633776</v>
      </c>
      <c r="E27" s="5">
        <f t="shared" si="0"/>
        <v>0</v>
      </c>
      <c r="F27" s="3" t="e">
        <f t="shared" si="1"/>
        <v>#DIV/0!</v>
      </c>
    </row>
    <row r="28" spans="1:6" x14ac:dyDescent="0.2">
      <c r="A28" s="17" t="s">
        <v>224</v>
      </c>
      <c r="B28" s="4">
        <v>125</v>
      </c>
      <c r="C28" s="3" t="e">
        <f t="shared" si="3"/>
        <v>#DIV/0!</v>
      </c>
      <c r="D28" s="18">
        <v>80.049984384758</v>
      </c>
      <c r="E28" s="5">
        <f t="shared" si="0"/>
        <v>0</v>
      </c>
      <c r="F28" s="3" t="e">
        <f t="shared" si="1"/>
        <v>#DIV/0!</v>
      </c>
    </row>
    <row r="29" spans="1:6" x14ac:dyDescent="0.2">
      <c r="A29" s="17" t="s">
        <v>225</v>
      </c>
      <c r="B29" s="26">
        <v>26.2003148366785</v>
      </c>
      <c r="C29" s="3" t="s">
        <v>80</v>
      </c>
      <c r="D29" s="5">
        <v>6.83539440883118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>
      <selection activeCell="A5" sqref="A5"/>
    </sheetView>
  </sheetViews>
  <sheetFormatPr baseColWidth="10" defaultRowHeight="16" x14ac:dyDescent="0.2"/>
  <cols>
    <col min="1" max="1" width="53.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91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84, 85, 86, 1854, 1855, 1859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15" t="s">
        <v>96</v>
      </c>
      <c r="B9" s="13">
        <v>2928</v>
      </c>
      <c r="C9" s="3" t="e">
        <f>B9/$B$9</f>
        <v>#DIV/0!</v>
      </c>
      <c r="D9" s="18">
        <v>363.973900163185</v>
      </c>
      <c r="E9" s="5">
        <f>D9/1.645</f>
        <v>0</v>
      </c>
      <c r="F9" s="3" t="e">
        <f>E9/B9</f>
        <v>#DIV/0!</v>
      </c>
      <c r="G9" s="13">
        <v>1270</v>
      </c>
      <c r="H9" s="3" t="e">
        <f>G9/$G$9</f>
        <v>#DIV/0!</v>
      </c>
      <c r="I9" s="18">
        <v>226.706859181631</v>
      </c>
      <c r="J9" s="5">
        <f>I9/1.645</f>
        <v>0</v>
      </c>
      <c r="K9" s="3" t="e">
        <f>J9/G9</f>
        <v>#DIV/0!</v>
      </c>
      <c r="L9" s="13">
        <v>1658</v>
      </c>
      <c r="M9" s="3" t="e">
        <f>L9/$L$9</f>
        <v>#DIV/0!</v>
      </c>
      <c r="N9" s="18">
        <v>246.497464490002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97</v>
      </c>
      <c r="B10" s="13">
        <v>681</v>
      </c>
      <c r="C10" s="3" t="e">
        <f t="shared" ref="C10:C14" si="0">B10/$B$9</f>
        <v>#DIV/0!</v>
      </c>
      <c r="D10" s="18">
        <v>164.848415218345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182</v>
      </c>
      <c r="H10" s="3" t="e">
        <f t="shared" ref="H10:H14" si="3">G10/$G$9</f>
        <v>#DIV/0!</v>
      </c>
      <c r="I10" s="18">
        <v>69.7423830966508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499</v>
      </c>
      <c r="M10" s="3" t="e">
        <f t="shared" ref="M10:M14" si="6">L10/$L$9</f>
        <v>#DIV/0!</v>
      </c>
      <c r="N10" s="18">
        <v>143.85061696079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">
      <c r="A11" s="15" t="s">
        <v>98</v>
      </c>
      <c r="B11" s="13">
        <v>834</v>
      </c>
      <c r="C11" s="3" t="e">
        <f t="shared" si="0"/>
        <v>#DIV/0!</v>
      </c>
      <c r="D11" s="18">
        <v>204.550727204769</v>
      </c>
      <c r="E11" s="5">
        <f t="shared" si="1"/>
        <v>0</v>
      </c>
      <c r="F11" s="3" t="e">
        <f t="shared" si="2"/>
        <v>#DIV/0!</v>
      </c>
      <c r="G11" s="13">
        <v>279</v>
      </c>
      <c r="H11" s="3" t="e">
        <f t="shared" si="3"/>
        <v>#DIV/0!</v>
      </c>
      <c r="I11" s="18">
        <v>139.828466343588</v>
      </c>
      <c r="J11" s="5">
        <f t="shared" si="4"/>
        <v>0</v>
      </c>
      <c r="K11" s="3" t="e">
        <f t="shared" si="5"/>
        <v>#DIV/0!</v>
      </c>
      <c r="L11" s="13">
        <v>555</v>
      </c>
      <c r="M11" s="3" t="e">
        <f t="shared" si="6"/>
        <v>#DIV/0!</v>
      </c>
      <c r="N11" s="18">
        <v>142.579802216162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99</v>
      </c>
      <c r="B12" s="13">
        <v>538</v>
      </c>
      <c r="C12" s="3" t="e">
        <f t="shared" si="0"/>
        <v>#DIV/0!</v>
      </c>
      <c r="D12" s="18">
        <v>137.426343908291</v>
      </c>
      <c r="E12" s="5">
        <f t="shared" si="1"/>
        <v>0</v>
      </c>
      <c r="F12" s="3" t="e">
        <f t="shared" si="2"/>
        <v>#DIV/0!</v>
      </c>
      <c r="G12" s="13">
        <v>150</v>
      </c>
      <c r="H12" s="3" t="e">
        <f t="shared" si="3"/>
        <v>#DIV/0!</v>
      </c>
      <c r="I12" s="18">
        <v>72.1040914234414</v>
      </c>
      <c r="J12" s="5">
        <f t="shared" si="4"/>
        <v>0</v>
      </c>
      <c r="K12" s="3" t="e">
        <f t="shared" si="5"/>
        <v>#DIV/0!</v>
      </c>
      <c r="L12" s="13">
        <v>388</v>
      </c>
      <c r="M12" s="3" t="e">
        <f t="shared" si="6"/>
        <v>#DIV/0!</v>
      </c>
      <c r="N12" s="18">
        <v>110.367567699936</v>
      </c>
      <c r="O12" s="5">
        <f t="shared" si="7"/>
        <v>0</v>
      </c>
      <c r="P12" s="9" t="e">
        <f t="shared" si="8"/>
        <v>#DIV/0!</v>
      </c>
    </row>
    <row r="13" spans="1:16" x14ac:dyDescent="0.2">
      <c r="A13" s="15" t="s">
        <v>100</v>
      </c>
      <c r="B13" s="13">
        <v>79</v>
      </c>
      <c r="C13" s="3" t="e">
        <f t="shared" si="0"/>
        <v>#DIV/0!</v>
      </c>
      <c r="D13" s="18">
        <v>59.8163857149527</v>
      </c>
      <c r="E13" s="5">
        <f t="shared" si="1"/>
        <v>0</v>
      </c>
      <c r="F13" s="3" t="e">
        <f t="shared" si="2"/>
        <v>#DIV/0!</v>
      </c>
      <c r="G13" s="13">
        <v>52</v>
      </c>
      <c r="H13" s="3" t="e">
        <f t="shared" si="3"/>
        <v>#DIV/0!</v>
      </c>
      <c r="I13" s="18">
        <v>53.8423625038872</v>
      </c>
      <c r="J13" s="5">
        <f t="shared" si="4"/>
        <v>0</v>
      </c>
      <c r="K13" s="3" t="e">
        <f t="shared" si="5"/>
        <v>#DIV/0!</v>
      </c>
      <c r="L13" s="13">
        <v>27</v>
      </c>
      <c r="M13" s="3" t="e">
        <f t="shared" si="6"/>
        <v>#DIV/0!</v>
      </c>
      <c r="N13" s="18">
        <v>35.2987251894456</v>
      </c>
      <c r="O13" s="5">
        <f t="shared" si="7"/>
        <v>0</v>
      </c>
      <c r="P13" s="9" t="e">
        <f t="shared" si="8"/>
        <v>#DIV/0!</v>
      </c>
    </row>
    <row ht="17" r="14" spans="1:16" thickBot="1" x14ac:dyDescent="0.25">
      <c r="A14" s="16" t="s">
        <v>101</v>
      </c>
      <c r="B14" s="14">
        <v>796</v>
      </c>
      <c r="C14" s="10" t="e">
        <f t="shared" si="0"/>
        <v>#DIV/0!</v>
      </c>
      <c r="D14" s="19">
        <v>182.205927455722</v>
      </c>
      <c r="E14" s="11">
        <f t="shared" si="1"/>
        <v>0</v>
      </c>
      <c r="F14" s="10" t="e">
        <f t="shared" si="2"/>
        <v>#DIV/0!</v>
      </c>
      <c r="G14" s="14">
        <v>607</v>
      </c>
      <c r="H14" s="10" t="e">
        <f t="shared" si="3"/>
        <v>#DIV/0!</v>
      </c>
      <c r="I14" s="19">
        <v>156.559892692861</v>
      </c>
      <c r="J14" s="11">
        <f t="shared" si="4"/>
        <v>0</v>
      </c>
      <c r="K14" s="10" t="e">
        <f t="shared" si="5"/>
        <v>#DIV/0!</v>
      </c>
      <c r="L14" s="14">
        <v>189</v>
      </c>
      <c r="M14" s="10" t="e">
        <f t="shared" si="6"/>
        <v>#DIV/0!</v>
      </c>
      <c r="N14" s="19">
        <v>93.0268778364619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>
      <selection activeCell="A5" sqref="A5"/>
    </sheetView>
  </sheetViews>
  <sheetFormatPr baseColWidth="10" defaultRowHeight="16" x14ac:dyDescent="0.2"/>
  <cols>
    <col min="1" max="1" width="37.83203125" customWidth="1"/>
    <col min="2" max="2" width="13.5" customWidth="1"/>
    <col min="7" max="7" width="13.5" customWidth="1"/>
    <col min="12" max="12" width="15.5" customWidth="1"/>
    <col min="14" max="14" width="12.1640625" customWidth="1"/>
  </cols>
  <sheetData>
    <row r="1" spans="1:16" x14ac:dyDescent="0.2">
      <c r="A1" t="s">
        <v>0</v>
      </c>
      <c r="B1" s="20" t="s">
        <v>102</v>
      </c>
    </row>
    <row r="2" spans="1:16" x14ac:dyDescent="0.2">
      <c r="A2" t="s">
        <v>1</v>
      </c>
      <c r="B2" s="20" t="s">
        <v>6</v>
      </c>
    </row>
    <row r="3" spans="1:16" x14ac:dyDescent="0.2">
      <c r="A3" t="s">
        <v>2</v>
      </c>
      <c r="B3" s="20">
        <v>2022</v>
      </c>
    </row>
    <row r="4" spans="1:16" x14ac:dyDescent="0.2">
      <c r="A4" t="s">
        <v>3</v>
      </c>
      <c r="B4" s="20" t="s">
        <v>7</v>
      </c>
    </row>
    <row r="5" spans="1:16" x14ac:dyDescent="0.2">
      <c r="A5" t="s">
        <v>4</v>
      </c>
      <c r="B5" s="20" t="inlineStr">
        <is>
          <t>Census Tracts 84, 85, 86, 1854, 1855, 1859 and 1860 ; Milwaukee County, WI</t>
        </is>
      </c>
    </row>
    <row ht="17" r="7" spans="1:16" thickBot="1" x14ac:dyDescent="0.25"/>
    <row r="8" spans="1:16" x14ac:dyDescent="0.2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">
      <c r="A9" s="34" t="s">
        <v>103</v>
      </c>
      <c r="B9" s="13">
        <v>683</v>
      </c>
      <c r="C9" s="3" t="e">
        <f>B9/$B$9</f>
        <v>#DIV/0!</v>
      </c>
      <c r="D9" s="18">
        <v>175.282628916844</v>
      </c>
      <c r="E9" s="5">
        <f>D9/1.645</f>
        <v>0</v>
      </c>
      <c r="F9" s="3" t="e">
        <f>E9/B9</f>
        <v>#DIV/0!</v>
      </c>
      <c r="G9" s="13">
        <v>322</v>
      </c>
      <c r="H9" s="3" t="e">
        <f>G9/$G$9</f>
        <v>#DIV/0!</v>
      </c>
      <c r="I9" s="18">
        <v>112.182886395386</v>
      </c>
      <c r="J9" s="5">
        <f>I9/1.645</f>
        <v>0</v>
      </c>
      <c r="K9" s="3" t="e">
        <f>J9/G9</f>
        <v>#DIV/0!</v>
      </c>
      <c r="L9" s="13">
        <v>361</v>
      </c>
      <c r="M9" s="3" t="e">
        <f>L9/$L$9</f>
        <v>#DIV/0!</v>
      </c>
      <c r="N9" s="18">
        <v>123.235546819901</v>
      </c>
      <c r="O9" s="5">
        <f>N9/1.645</f>
        <v>0</v>
      </c>
      <c r="P9" s="9" t="e">
        <f>O9/L9</f>
        <v>#DIV/0!</v>
      </c>
    </row>
    <row r="10" spans="1:16" x14ac:dyDescent="0.2">
      <c r="A10" s="15" t="s">
        <v>104</v>
      </c>
      <c r="B10" s="13">
        <v>214</v>
      </c>
      <c r="C10" s="3" t="e">
        <f t="shared" ref="C10:C13" si="0">B10/$B$9</f>
        <v>#DIV/0!</v>
      </c>
      <c r="D10" s="18">
        <v>107.893465974544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106</v>
      </c>
      <c r="H10" s="3" t="e">
        <f t="shared" ref="H10:H13" si="3">G10/$G$9</f>
        <v>#DIV/0!</v>
      </c>
      <c r="I10" s="18">
        <v>67.6239602507869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108</v>
      </c>
      <c r="M10" s="3" t="e">
        <f t="shared" ref="M10:M13" si="6">L10/$L$9</f>
        <v>#DIV/0!</v>
      </c>
      <c r="N10" s="18">
        <v>85.6329375882902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">
      <c r="A11" s="15" t="s">
        <v>105</v>
      </c>
      <c r="B11" s="13">
        <v>335</v>
      </c>
      <c r="C11" s="3" t="e">
        <f t="shared" si="0"/>
        <v>#DIV/0!</v>
      </c>
      <c r="D11" s="18">
        <v>117.528719894331</v>
      </c>
      <c r="E11" s="5">
        <f t="shared" si="1"/>
        <v>0</v>
      </c>
      <c r="F11" s="3" t="e">
        <f t="shared" si="2"/>
        <v>#DIV/0!</v>
      </c>
      <c r="G11" s="13">
        <v>159</v>
      </c>
      <c r="H11" s="3" t="e">
        <f t="shared" si="3"/>
        <v>#DIV/0!</v>
      </c>
      <c r="I11" s="18">
        <v>79.4229186066591</v>
      </c>
      <c r="J11" s="5">
        <f t="shared" si="4"/>
        <v>0</v>
      </c>
      <c r="K11" s="3" t="e">
        <f t="shared" si="5"/>
        <v>#DIV/0!</v>
      </c>
      <c r="L11" s="13">
        <v>176</v>
      </c>
      <c r="M11" s="3" t="e">
        <f t="shared" si="6"/>
        <v>#DIV/0!</v>
      </c>
      <c r="N11" s="18">
        <v>76.426435217142</v>
      </c>
      <c r="O11" s="5">
        <f t="shared" si="7"/>
        <v>0</v>
      </c>
      <c r="P11" s="9" t="e">
        <f t="shared" si="8"/>
        <v>#DIV/0!</v>
      </c>
    </row>
    <row r="12" spans="1:16" x14ac:dyDescent="0.2">
      <c r="A12" s="15" t="s">
        <v>106</v>
      </c>
      <c r="B12" s="13">
        <v>103</v>
      </c>
      <c r="C12" s="3" t="e">
        <f t="shared" si="0"/>
        <v>#DIV/0!</v>
      </c>
      <c r="D12" s="18">
        <v>59.0846849868898</v>
      </c>
      <c r="E12" s="5">
        <f t="shared" si="1"/>
        <v>0</v>
      </c>
      <c r="F12" s="3" t="e">
        <f t="shared" si="2"/>
        <v>#DIV/0!</v>
      </c>
      <c r="G12" s="13">
        <v>35</v>
      </c>
      <c r="H12" s="3" t="e">
        <f t="shared" si="3"/>
        <v>#DIV/0!</v>
      </c>
      <c r="I12" s="18">
        <v>31.8904374382039</v>
      </c>
      <c r="J12" s="5">
        <f t="shared" si="4"/>
        <v>0</v>
      </c>
      <c r="K12" s="3" t="e">
        <f t="shared" si="5"/>
        <v>#DIV/0!</v>
      </c>
      <c r="L12" s="13">
        <v>68</v>
      </c>
      <c r="M12" s="3" t="e">
        <f t="shared" si="6"/>
        <v>#DIV/0!</v>
      </c>
      <c r="N12" s="18">
        <v>53.1224999411737</v>
      </c>
      <c r="O12" s="5">
        <f t="shared" si="7"/>
        <v>0</v>
      </c>
      <c r="P12" s="9" t="e">
        <f t="shared" si="8"/>
        <v>#DIV/0!</v>
      </c>
    </row>
    <row ht="17" r="13" spans="1:16" thickBot="1" x14ac:dyDescent="0.25">
      <c r="A13" s="16" t="s">
        <v>107</v>
      </c>
      <c r="B13" s="14">
        <v>31</v>
      </c>
      <c r="C13" s="10" t="e">
        <f t="shared" si="0"/>
        <v>#DIV/0!</v>
      </c>
      <c r="D13" s="19">
        <v>42.2137418384109</v>
      </c>
      <c r="E13" s="11">
        <f t="shared" si="1"/>
        <v>0</v>
      </c>
      <c r="F13" s="10" t="e">
        <f t="shared" si="2"/>
        <v>#DIV/0!</v>
      </c>
      <c r="G13" s="14">
        <v>22</v>
      </c>
      <c r="H13" s="10" t="e">
        <f t="shared" si="3"/>
        <v>#DIV/0!</v>
      </c>
      <c r="I13" s="19">
        <v>31.859064644148</v>
      </c>
      <c r="J13" s="11">
        <f t="shared" si="4"/>
        <v>0</v>
      </c>
      <c r="K13" s="10" t="e">
        <f t="shared" si="5"/>
        <v>#DIV/0!</v>
      </c>
      <c r="L13" s="14">
        <v>9</v>
      </c>
      <c r="M13" s="10" t="e">
        <f t="shared" si="6"/>
        <v>#DIV/0!</v>
      </c>
      <c r="N13" s="19">
        <v>26.1151297144012</v>
      </c>
      <c r="O13" s="11">
        <f t="shared" si="7"/>
        <v>0</v>
      </c>
      <c r="P13" s="12" t="e">
        <f t="shared" si="8"/>
        <v>#DIV/0!</v>
      </c>
    </row>
    <row r="14" spans="1:16" x14ac:dyDescent="0.2">
      <c r="A14" s="34" t="s">
        <v>108</v>
      </c>
      <c r="B14" s="13">
        <v>4771</v>
      </c>
      <c r="C14" s="3" t="e">
        <f>B14/$B$14</f>
        <v>#DIV/0!</v>
      </c>
      <c r="D14" s="18">
        <v>471.901472767356</v>
      </c>
      <c r="E14" s="5">
        <f t="shared" si="1"/>
        <v>0</v>
      </c>
      <c r="F14" s="3" t="e">
        <f t="shared" si="2"/>
        <v>#DIV/0!</v>
      </c>
      <c r="G14" s="13">
        <v>2067</v>
      </c>
      <c r="H14" s="3" t="e">
        <f>G14/$G$14</f>
        <v>#DIV/0!</v>
      </c>
      <c r="I14" s="18">
        <v>301.811199262055</v>
      </c>
      <c r="J14" s="5">
        <f t="shared" si="4"/>
        <v>0</v>
      </c>
      <c r="K14" s="3" t="e">
        <f t="shared" si="5"/>
        <v>#DIV/0!</v>
      </c>
      <c r="L14" s="13">
        <v>2704</v>
      </c>
      <c r="M14" s="3" t="e">
        <f>L14/$L$14</f>
        <v>#DIV/0!</v>
      </c>
      <c r="N14" s="18">
        <v>298.389007840436</v>
      </c>
      <c r="O14" s="5">
        <f t="shared" si="7"/>
        <v>0</v>
      </c>
      <c r="P14" s="9" t="e">
        <f t="shared" si="8"/>
        <v>#DIV/0!</v>
      </c>
    </row>
    <row r="15" spans="1:16" x14ac:dyDescent="0.2">
      <c r="A15" s="15" t="s">
        <v>109</v>
      </c>
      <c r="B15" s="13">
        <v>155</v>
      </c>
      <c r="C15" s="3" t="e">
        <f t="shared" ref="C15:C23" si="9">B15/$B$14</f>
        <v>#DIV/0!</v>
      </c>
      <c r="D15" s="18">
        <v>67.297845433565</v>
      </c>
      <c r="E15" s="5">
        <f t="shared" si="1"/>
        <v>0</v>
      </c>
      <c r="F15" s="3" t="e">
        <f t="shared" si="2"/>
        <v>#DIV/0!</v>
      </c>
      <c r="G15" s="13">
        <v>93</v>
      </c>
      <c r="H15" s="3" t="e">
        <f t="shared" ref="H15:H23" si="10">G15/$G$14</f>
        <v>#DIV/0!</v>
      </c>
      <c r="I15" s="18">
        <v>56.7978872846517</v>
      </c>
      <c r="J15" s="5">
        <f t="shared" si="4"/>
        <v>0</v>
      </c>
      <c r="K15" s="3" t="e">
        <f t="shared" si="5"/>
        <v>#DIV/0!</v>
      </c>
      <c r="L15" s="13">
        <v>62</v>
      </c>
      <c r="M15" s="3" t="e">
        <f t="shared" ref="M15:M23" si="11">L15/$L$14</f>
        <v>#DIV/0!</v>
      </c>
      <c r="N15" s="18">
        <v>41.5331193145904</v>
      </c>
      <c r="O15" s="5">
        <f t="shared" si="7"/>
        <v>0</v>
      </c>
      <c r="P15" s="9" t="e">
        <f t="shared" si="8"/>
        <v>#DIV/0!</v>
      </c>
    </row>
    <row r="16" spans="1:16" x14ac:dyDescent="0.2">
      <c r="A16" s="15" t="s">
        <v>110</v>
      </c>
      <c r="B16" s="13">
        <v>542</v>
      </c>
      <c r="C16" s="3" t="e">
        <f t="shared" si="9"/>
        <v>#DIV/0!</v>
      </c>
      <c r="D16" s="18">
        <v>141.710973463596</v>
      </c>
      <c r="E16" s="5">
        <f t="shared" si="1"/>
        <v>0</v>
      </c>
      <c r="F16" s="3" t="e">
        <f t="shared" si="2"/>
        <v>#DIV/0!</v>
      </c>
      <c r="G16" s="13">
        <v>211</v>
      </c>
      <c r="H16" s="3" t="e">
        <f t="shared" si="10"/>
        <v>#DIV/0!</v>
      </c>
      <c r="I16" s="18">
        <v>86.7236991830953</v>
      </c>
      <c r="J16" s="5">
        <f t="shared" si="4"/>
        <v>0</v>
      </c>
      <c r="K16" s="3" t="e">
        <f t="shared" si="5"/>
        <v>#DIV/0!</v>
      </c>
      <c r="L16" s="13">
        <v>331</v>
      </c>
      <c r="M16" s="3" t="e">
        <f t="shared" si="11"/>
        <v>#DIV/0!</v>
      </c>
      <c r="N16" s="18">
        <v>109.644881321473</v>
      </c>
      <c r="O16" s="5">
        <f t="shared" si="7"/>
        <v>0</v>
      </c>
      <c r="P16" s="9" t="e">
        <f t="shared" si="8"/>
        <v>#DIV/0!</v>
      </c>
    </row>
    <row r="17" spans="1:16" x14ac:dyDescent="0.2">
      <c r="A17" s="15" t="s">
        <v>105</v>
      </c>
      <c r="B17" s="13">
        <v>1646</v>
      </c>
      <c r="C17" s="3" t="e">
        <f t="shared" si="9"/>
        <v>#DIV/0!</v>
      </c>
      <c r="D17" s="18">
        <v>266.1277888534</v>
      </c>
      <c r="E17" s="5">
        <f t="shared" si="1"/>
        <v>0</v>
      </c>
      <c r="F17" s="3" t="e">
        <f t="shared" si="2"/>
        <v>#DIV/0!</v>
      </c>
      <c r="G17" s="13">
        <v>736</v>
      </c>
      <c r="H17" s="3" t="e">
        <f t="shared" si="10"/>
        <v>#DIV/0!</v>
      </c>
      <c r="I17" s="18">
        <v>155.842869583437</v>
      </c>
      <c r="J17" s="5">
        <f t="shared" si="4"/>
        <v>0</v>
      </c>
      <c r="K17" s="3" t="e">
        <f t="shared" si="5"/>
        <v>#DIV/0!</v>
      </c>
      <c r="L17" s="13">
        <v>910</v>
      </c>
      <c r="M17" s="3" t="e">
        <f t="shared" si="11"/>
        <v>#DIV/0!</v>
      </c>
      <c r="N17" s="18">
        <v>184.019020756008</v>
      </c>
      <c r="O17" s="5">
        <f t="shared" si="7"/>
        <v>0</v>
      </c>
      <c r="P17" s="9" t="e">
        <f t="shared" si="8"/>
        <v>#DIV/0!</v>
      </c>
    </row>
    <row r="18" spans="1:16" x14ac:dyDescent="0.2">
      <c r="A18" s="15" t="s">
        <v>111</v>
      </c>
      <c r="B18" s="13">
        <v>1198</v>
      </c>
      <c r="C18" s="3" t="e">
        <f t="shared" si="9"/>
        <v>#DIV/0!</v>
      </c>
      <c r="D18" s="18">
        <v>232.211110845282</v>
      </c>
      <c r="E18" s="5">
        <f t="shared" si="1"/>
        <v>0</v>
      </c>
      <c r="F18" s="3" t="e">
        <f t="shared" si="2"/>
        <v>#DIV/0!</v>
      </c>
      <c r="G18" s="13">
        <v>464</v>
      </c>
      <c r="H18" s="3" t="e">
        <f t="shared" si="10"/>
        <v>#DIV/0!</v>
      </c>
      <c r="I18" s="18">
        <v>148.094564383707</v>
      </c>
      <c r="J18" s="5">
        <f t="shared" si="4"/>
        <v>0</v>
      </c>
      <c r="K18" s="3" t="e">
        <f t="shared" si="5"/>
        <v>#DIV/0!</v>
      </c>
      <c r="L18" s="13">
        <v>734</v>
      </c>
      <c r="M18" s="3" t="e">
        <f t="shared" si="11"/>
        <v>#DIV/0!</v>
      </c>
      <c r="N18" s="18">
        <v>176.923712373441</v>
      </c>
      <c r="O18" s="5">
        <f t="shared" si="7"/>
        <v>0</v>
      </c>
      <c r="P18" s="9" t="e">
        <f t="shared" si="8"/>
        <v>#DIV/0!</v>
      </c>
    </row>
    <row r="19" spans="1:16" x14ac:dyDescent="0.2">
      <c r="A19" s="15" t="s">
        <v>112</v>
      </c>
      <c r="B19" s="13">
        <v>544</v>
      </c>
      <c r="C19" s="3" t="e">
        <f t="shared" si="9"/>
        <v>#DIV/0!</v>
      </c>
      <c r="D19" s="18">
        <v>139.742620556507</v>
      </c>
      <c r="E19" s="5">
        <f t="shared" si="1"/>
        <v>0</v>
      </c>
      <c r="F19" s="3" t="e">
        <f t="shared" si="2"/>
        <v>#DIV/0!</v>
      </c>
      <c r="G19" s="13">
        <v>255</v>
      </c>
      <c r="H19" s="3" t="e">
        <f t="shared" si="10"/>
        <v>#DIV/0!</v>
      </c>
      <c r="I19" s="18">
        <v>93.5200513259055</v>
      </c>
      <c r="J19" s="5">
        <f t="shared" si="4"/>
        <v>0</v>
      </c>
      <c r="K19" s="3" t="e">
        <f t="shared" si="5"/>
        <v>#DIV/0!</v>
      </c>
      <c r="L19" s="13">
        <v>289</v>
      </c>
      <c r="M19" s="3" t="e">
        <f t="shared" si="11"/>
        <v>#DIV/0!</v>
      </c>
      <c r="N19" s="18">
        <v>103.416633091587</v>
      </c>
      <c r="O19" s="5">
        <f t="shared" si="7"/>
        <v>0</v>
      </c>
      <c r="P19" s="9" t="e">
        <f t="shared" si="8"/>
        <v>#DIV/0!</v>
      </c>
    </row>
    <row r="20" spans="1:16" x14ac:dyDescent="0.2">
      <c r="A20" s="15" t="s">
        <v>113</v>
      </c>
      <c r="B20" s="13">
        <v>357</v>
      </c>
      <c r="C20" s="3" t="e">
        <f t="shared" si="9"/>
        <v>#DIV/0!</v>
      </c>
      <c r="D20" s="18">
        <v>104.647025758021</v>
      </c>
      <c r="E20" s="5">
        <f t="shared" si="1"/>
        <v>0</v>
      </c>
      <c r="F20" s="3" t="e">
        <f t="shared" si="2"/>
        <v>#DIV/0!</v>
      </c>
      <c r="G20" s="13">
        <v>159</v>
      </c>
      <c r="H20" s="3" t="e">
        <f t="shared" si="10"/>
        <v>#DIV/0!</v>
      </c>
      <c r="I20" s="18">
        <v>65.0153827951509</v>
      </c>
      <c r="J20" s="5">
        <f t="shared" si="4"/>
        <v>0</v>
      </c>
      <c r="K20" s="3" t="e">
        <f t="shared" si="5"/>
        <v>#DIV/0!</v>
      </c>
      <c r="L20" s="13">
        <v>198</v>
      </c>
      <c r="M20" s="3" t="e">
        <f t="shared" si="11"/>
        <v>#DIV/0!</v>
      </c>
      <c r="N20" s="18">
        <v>73.7021030907531</v>
      </c>
      <c r="O20" s="5">
        <f t="shared" si="7"/>
        <v>0</v>
      </c>
      <c r="P20" s="9" t="e">
        <f t="shared" si="8"/>
        <v>#DIV/0!</v>
      </c>
    </row>
    <row r="21" spans="1:16" x14ac:dyDescent="0.2">
      <c r="A21" s="15" t="s">
        <v>114</v>
      </c>
      <c r="B21" s="13">
        <v>329</v>
      </c>
      <c r="C21" s="3" t="e">
        <f t="shared" si="9"/>
        <v>#DIV/0!</v>
      </c>
      <c r="D21" s="18">
        <v>157.225952056268</v>
      </c>
      <c r="E21" s="5">
        <f t="shared" si="1"/>
        <v>0</v>
      </c>
      <c r="F21" s="3" t="e">
        <f t="shared" si="2"/>
        <v>#DIV/0!</v>
      </c>
      <c r="G21" s="13">
        <v>149</v>
      </c>
      <c r="H21" s="3" t="e">
        <f t="shared" si="10"/>
        <v>#DIV/0!</v>
      </c>
      <c r="I21" s="18">
        <v>122.494897852931</v>
      </c>
      <c r="J21" s="5">
        <f t="shared" si="4"/>
        <v>0</v>
      </c>
      <c r="K21" s="3" t="e">
        <f t="shared" si="5"/>
        <v>#DIV/0!</v>
      </c>
      <c r="L21" s="13">
        <v>180</v>
      </c>
      <c r="M21" s="3" t="e">
        <f t="shared" si="11"/>
        <v>#DIV/0!</v>
      </c>
      <c r="N21" s="18">
        <v>84.2080756222347</v>
      </c>
      <c r="O21" s="5">
        <f t="shared" si="7"/>
        <v>0</v>
      </c>
      <c r="P21" s="9" t="e">
        <f t="shared" si="8"/>
        <v>#DIV/0!</v>
      </c>
    </row>
    <row r="22" spans="1:16" x14ac:dyDescent="0.2">
      <c r="A22" s="15" t="s">
        <v>115</v>
      </c>
      <c r="B22" s="13">
        <v>4074</v>
      </c>
      <c r="C22" s="3" t="e">
        <f t="shared" si="9"/>
        <v>#DIV/0!</v>
      </c>
      <c r="D22" s="18">
        <v>461.869029054774</v>
      </c>
      <c r="E22" s="5">
        <f t="shared" si="1"/>
        <v>0</v>
      </c>
      <c r="F22" s="3" t="e">
        <f t="shared" si="2"/>
        <v>#DIV/0!</v>
      </c>
      <c r="G22" s="13">
        <v>1763</v>
      </c>
      <c r="H22" s="3" t="e">
        <f t="shared" si="10"/>
        <v>#DIV/0!</v>
      </c>
      <c r="I22" s="18">
        <v>294.671002984685</v>
      </c>
      <c r="J22" s="5">
        <f t="shared" si="4"/>
        <v>0</v>
      </c>
      <c r="K22" s="3" t="e">
        <f t="shared" si="5"/>
        <v>#DIV/0!</v>
      </c>
      <c r="L22" s="13">
        <v>2311</v>
      </c>
      <c r="M22" s="3" t="e">
        <f t="shared" si="11"/>
        <v>#DIV/0!</v>
      </c>
      <c r="N22" s="18">
        <v>289.623894041911</v>
      </c>
      <c r="O22" s="5">
        <f t="shared" si="7"/>
        <v>0</v>
      </c>
      <c r="P22" s="9" t="e">
        <f t="shared" si="8"/>
        <v>#DIV/0!</v>
      </c>
    </row>
    <row ht="17" r="23" spans="1:16" thickBot="1" x14ac:dyDescent="0.25">
      <c r="A23" s="16" t="s">
        <v>107</v>
      </c>
      <c r="B23" s="14">
        <v>686</v>
      </c>
      <c r="C23" s="10" t="e">
        <f t="shared" si="9"/>
        <v>#DIV/0!</v>
      </c>
      <c r="D23" s="19">
        <v>189.04232330354</v>
      </c>
      <c r="E23" s="11">
        <f t="shared" si="1"/>
        <v>0</v>
      </c>
      <c r="F23" s="10" t="e">
        <f t="shared" si="2"/>
        <v>#DIV/0!</v>
      </c>
      <c r="G23" s="14">
        <v>308</v>
      </c>
      <c r="H23" s="10" t="e">
        <f t="shared" si="10"/>
        <v>#DIV/0!</v>
      </c>
      <c r="I23" s="19">
        <v>139.158183374173</v>
      </c>
      <c r="J23" s="11">
        <f t="shared" si="4"/>
        <v>0</v>
      </c>
      <c r="K23" s="10" t="e">
        <f t="shared" si="5"/>
        <v>#DIV/0!</v>
      </c>
      <c r="L23" s="14">
        <v>378</v>
      </c>
      <c r="M23" s="10" t="e">
        <f t="shared" si="11"/>
        <v>#DIV/0!</v>
      </c>
      <c r="N23" s="19">
        <v>108.807168881467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3813</v>
      </c>
      <c r="C9" s="3" t="e">
        <f>B9/$B$9</f>
        <v>#DIV/0!</v>
      </c>
      <c r="D9" s="18">
        <v>222.786893689912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118</v>
      </c>
      <c r="B10" s="4">
        <v>751</v>
      </c>
      <c r="C10" s="3" t="e">
        <f t="shared" ref="C10:C11" si="0">B10/$B$9</f>
        <v>#DIV/0!</v>
      </c>
      <c r="D10" s="18">
        <v>127.397017233529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">
      <c r="A11" s="17" t="s">
        <v>121</v>
      </c>
      <c r="B11" s="4">
        <v>3062</v>
      </c>
      <c r="C11" s="3" t="e">
        <f t="shared" si="0"/>
        <v>#DIV/0!</v>
      </c>
      <c r="D11" s="18">
        <v>220.036360631601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119</v>
      </c>
      <c r="B12" s="4">
        <v>744</v>
      </c>
      <c r="C12" s="3" t="e">
        <f>B12/$B$11</f>
        <v>#DIV/0!</v>
      </c>
      <c r="D12" s="18">
        <v>132.087092480681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120</v>
      </c>
      <c r="B13" s="4">
        <v>2318</v>
      </c>
      <c r="C13" s="3" t="e">
        <f>B13/$B$11</f>
        <v>#DIV/0!</v>
      </c>
      <c r="D13" s="18">
        <v>212.398210915252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>
      <selection activeCell="A5" sqref="A5"/>
    </sheetView>
  </sheetViews>
  <sheetFormatPr baseColWidth="10" defaultRowHeight="16" x14ac:dyDescent="0.2"/>
  <cols>
    <col min="1" max="1" width="34.6640625" customWidth="1"/>
    <col min="14" max="14" width="12.83203125" customWidth="1"/>
    <col min="15" max="15" width="14.33203125" customWidth="1"/>
    <col min="16" max="16" width="16.6640625" customWidth="1"/>
  </cols>
  <sheetData>
    <row r="1" spans="1:17" x14ac:dyDescent="0.2">
      <c r="A1" t="s">
        <v>0</v>
      </c>
      <c r="B1" s="20" t="s">
        <v>122</v>
      </c>
    </row>
    <row r="2" spans="1:17" x14ac:dyDescent="0.2">
      <c r="A2" t="s">
        <v>1</v>
      </c>
      <c r="B2" s="20" t="s">
        <v>6</v>
      </c>
    </row>
    <row r="3" spans="1:17" x14ac:dyDescent="0.2">
      <c r="A3" t="s">
        <v>2</v>
      </c>
      <c r="B3" s="20">
        <v>2022</v>
      </c>
    </row>
    <row r="4" spans="1:17" x14ac:dyDescent="0.2">
      <c r="A4" t="s">
        <v>3</v>
      </c>
      <c r="B4" s="20" t="s">
        <v>7</v>
      </c>
    </row>
    <row r="5" spans="1:17" x14ac:dyDescent="0.2">
      <c r="A5" t="s">
        <v>4</v>
      </c>
      <c r="B5" s="20" t="inlineStr">
        <is>
          <t>Census Tracts 84, 85, 86, 1854, 1855, 1859 and 1860 ; Milwaukee County, WI</t>
        </is>
      </c>
    </row>
    <row ht="17" r="6" spans="1:17" thickBot="1" x14ac:dyDescent="0.25"/>
    <row ht="17" r="7" spans="1:17" thickBot="1" x14ac:dyDescent="0.25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">
      <c r="A9" s="15" t="s">
        <v>123</v>
      </c>
      <c r="B9" s="13">
        <v>3062</v>
      </c>
      <c r="C9" s="18">
        <v>220.036360631601</v>
      </c>
      <c r="D9" s="5">
        <f>C9/1.645</f>
        <v>0</v>
      </c>
      <c r="E9" s="9" t="e">
        <f>D9/B9</f>
        <v>#DIV/0!</v>
      </c>
      <c r="F9" s="13">
        <v>744</v>
      </c>
      <c r="G9" s="18">
        <v>132.087092480681</v>
      </c>
      <c r="H9" s="5">
        <f>G9/1.645</f>
        <v>0</v>
      </c>
      <c r="I9" s="3" t="e">
        <f>H9/F9</f>
        <v>#DIV/0!</v>
      </c>
      <c r="J9" s="13">
        <v>2318</v>
      </c>
      <c r="K9" s="18">
        <v>212.398210915252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">
      <c r="A11" s="17" t="s">
        <v>125</v>
      </c>
      <c r="B11" s="13">
        <v>1079</v>
      </c>
      <c r="C11" s="18">
        <v>155.528132503416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577</v>
      </c>
      <c r="G11" s="18">
        <v>114.363455701548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502</v>
      </c>
      <c r="K11" s="18">
        <v>117.728501222091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">
      <c r="A12" s="17" t="s">
        <v>126</v>
      </c>
      <c r="B12" s="13">
        <v>215</v>
      </c>
      <c r="C12" s="18">
        <v>78.8098978555359</v>
      </c>
      <c r="D12" s="5">
        <f t="shared" si="0"/>
        <v>0</v>
      </c>
      <c r="E12" s="9" t="e">
        <f t="shared" si="1"/>
        <v>#DIV/0!</v>
      </c>
      <c r="F12" s="13">
        <v>45</v>
      </c>
      <c r="G12" s="18">
        <v>33.1963853453957</v>
      </c>
      <c r="H12" s="5">
        <f t="shared" si="2"/>
        <v>0</v>
      </c>
      <c r="I12" s="3" t="e">
        <f t="shared" si="3"/>
        <v>#DIV/0!</v>
      </c>
      <c r="J12" s="13">
        <v>170</v>
      </c>
      <c r="K12" s="18">
        <v>73.5391052434009</v>
      </c>
      <c r="L12" s="5">
        <f t="shared" si="4"/>
        <v>0</v>
      </c>
      <c r="M12" s="9" t="e">
        <f t="shared" si="5"/>
        <v>#DIV/0!</v>
      </c>
    </row>
    <row r="13" spans="1:17" x14ac:dyDescent="0.2">
      <c r="A13" s="17" t="s">
        <v>127</v>
      </c>
      <c r="B13" s="13">
        <v>670</v>
      </c>
      <c r="C13" s="18">
        <v>151.697066550412</v>
      </c>
      <c r="D13" s="5">
        <f t="shared" si="0"/>
        <v>0</v>
      </c>
      <c r="E13" s="9" t="e">
        <f t="shared" si="1"/>
        <v>#DIV/0!</v>
      </c>
      <c r="F13" s="13">
        <v>117</v>
      </c>
      <c r="G13" s="18">
        <v>65.5286197016235</v>
      </c>
      <c r="H13" s="5">
        <f t="shared" si="2"/>
        <v>0</v>
      </c>
      <c r="I13" s="3" t="e">
        <f t="shared" si="3"/>
        <v>#DIV/0!</v>
      </c>
      <c r="J13" s="13">
        <v>553</v>
      </c>
      <c r="K13" s="18">
        <v>135.377250673812</v>
      </c>
      <c r="L13" s="5">
        <f t="shared" si="4"/>
        <v>0</v>
      </c>
      <c r="M13" s="9" t="e">
        <f t="shared" si="5"/>
        <v>#DIV/0!</v>
      </c>
    </row>
    <row r="14" spans="1:17" x14ac:dyDescent="0.2">
      <c r="A14" s="17" t="s">
        <v>128</v>
      </c>
      <c r="B14" s="13">
        <v>366</v>
      </c>
      <c r="C14" s="18">
        <v>118.511602807489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23.8117617995813</v>
      </c>
      <c r="H14" s="5">
        <f t="shared" si="2"/>
        <v>0</v>
      </c>
      <c r="I14" s="3" t="e">
        <f t="shared" si="3"/>
        <v>#DIV/0!</v>
      </c>
      <c r="J14" s="13">
        <v>366</v>
      </c>
      <c r="K14" s="18">
        <v>118.511602807489</v>
      </c>
      <c r="L14" s="5">
        <f t="shared" si="4"/>
        <v>0</v>
      </c>
      <c r="M14" s="9" t="e">
        <f t="shared" si="5"/>
        <v>#DIV/0!</v>
      </c>
    </row>
    <row r="15" spans="1:17" x14ac:dyDescent="0.2">
      <c r="A15" s="17" t="s">
        <v>129</v>
      </c>
      <c r="B15" s="13">
        <v>195</v>
      </c>
      <c r="C15" s="18">
        <v>93.7229961108798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23.8117617995813</v>
      </c>
      <c r="H15" s="5">
        <f t="shared" si="2"/>
        <v>0</v>
      </c>
      <c r="I15" s="3" t="e">
        <f t="shared" si="3"/>
        <v>#DIV/0!</v>
      </c>
      <c r="J15" s="13">
        <v>195</v>
      </c>
      <c r="K15" s="18">
        <v>93.7229961108798</v>
      </c>
      <c r="L15" s="5">
        <f t="shared" si="4"/>
        <v>0</v>
      </c>
      <c r="M15" s="9" t="e">
        <f t="shared" si="5"/>
        <v>#DIV/0!</v>
      </c>
    </row>
    <row r="16" spans="1:17" x14ac:dyDescent="0.2">
      <c r="A16" s="17" t="s">
        <v>130</v>
      </c>
      <c r="B16" s="13">
        <v>533</v>
      </c>
      <c r="C16" s="18">
        <v>113.110565377422</v>
      </c>
      <c r="D16" s="5">
        <f t="shared" si="0"/>
        <v>0</v>
      </c>
      <c r="E16" s="9" t="e">
        <f t="shared" si="1"/>
        <v>#DIV/0!</v>
      </c>
      <c r="F16" s="13">
        <v>5</v>
      </c>
      <c r="G16" s="18">
        <v>23.1300670124408</v>
      </c>
      <c r="H16" s="5">
        <f t="shared" si="2"/>
        <v>0</v>
      </c>
      <c r="I16" s="3" t="e">
        <f t="shared" si="3"/>
        <v>#DIV/0!</v>
      </c>
      <c r="J16" s="13">
        <v>528</v>
      </c>
      <c r="K16" s="18">
        <v>112.574419829729</v>
      </c>
      <c r="L16" s="5">
        <f t="shared" si="4"/>
        <v>0</v>
      </c>
      <c r="M16" s="9" t="e">
        <f t="shared" si="5"/>
        <v>#DIV/0!</v>
      </c>
    </row>
    <row ht="17" r="17" spans="1:13" thickBot="1" x14ac:dyDescent="0.25">
      <c r="A17" s="36" t="s">
        <v>131</v>
      </c>
      <c r="B17" s="14">
        <v>4</v>
      </c>
      <c r="C17" s="19">
        <v>22.8473193175917</v>
      </c>
      <c r="D17" s="11">
        <f t="shared" si="0"/>
        <v>0</v>
      </c>
      <c r="E17" s="12" t="e">
        <f t="shared" si="1"/>
        <v>#DIV/0!</v>
      </c>
      <c r="F17" s="14">
        <v>0</v>
      </c>
      <c r="G17" s="19">
        <v>23.8117617995813</v>
      </c>
      <c r="H17" s="11">
        <f t="shared" si="2"/>
        <v>0</v>
      </c>
      <c r="I17" s="10" t="e">
        <f t="shared" si="3"/>
        <v>#DIV/0!</v>
      </c>
      <c r="J17" s="14">
        <v>4</v>
      </c>
      <c r="K17" s="19">
        <v>22.8473193175917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28.66406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116</v>
      </c>
      <c r="B9" s="4">
        <v>3813</v>
      </c>
      <c r="C9" s="3" t="e">
        <f>B9/$B$9</f>
        <v>#DIV/0!</v>
      </c>
      <c r="D9" s="18">
        <v>222.786893689912</v>
      </c>
      <c r="E9" s="5">
        <f>D9/1.645</f>
        <v>0</v>
      </c>
      <c r="F9" s="3" t="e">
        <f>E9/B9</f>
        <v>#DIV/0!</v>
      </c>
    </row>
    <row r="10" spans="1:6" x14ac:dyDescent="0.2">
      <c r="A10" s="38" t="s">
        <v>134</v>
      </c>
      <c r="B10" s="4"/>
      <c r="C10" s="3"/>
      <c r="D10" s="18"/>
      <c r="E10" s="5"/>
      <c r="F10" s="3"/>
    </row>
    <row r="11" spans="1:6" x14ac:dyDescent="0.2">
      <c r="A11" s="17" t="s">
        <v>135</v>
      </c>
      <c r="B11" s="4">
        <v>177</v>
      </c>
      <c r="C11" s="3" t="e">
        <f t="shared" ref="C11:C27" si="0">B11/$B$9</f>
        <v>#DIV/0!</v>
      </c>
      <c r="D11" s="18">
        <v>84.5694980474639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">
      <c r="A12" s="17" t="s">
        <v>136</v>
      </c>
      <c r="B12" s="4">
        <v>893</v>
      </c>
      <c r="C12" s="3" t="e">
        <f t="shared" si="0"/>
        <v>#DIV/0!</v>
      </c>
      <c r="D12" s="18">
        <v>162.317589927894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137</v>
      </c>
      <c r="B13" s="4">
        <v>977</v>
      </c>
      <c r="C13" s="3" t="e">
        <f t="shared" si="0"/>
        <v>#DIV/0!</v>
      </c>
      <c r="D13" s="18">
        <v>180.670971658427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138</v>
      </c>
      <c r="B14" s="4">
        <v>1184</v>
      </c>
      <c r="C14" s="3" t="e">
        <f t="shared" si="0"/>
        <v>#DIV/0!</v>
      </c>
      <c r="D14" s="18">
        <v>170.41420128616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139</v>
      </c>
      <c r="B15" s="4">
        <v>435</v>
      </c>
      <c r="C15" s="3" t="e">
        <f t="shared" si="0"/>
        <v>#DIV/0!</v>
      </c>
      <c r="D15" s="18">
        <v>96.2704523724699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140</v>
      </c>
      <c r="B16" s="4">
        <v>147</v>
      </c>
      <c r="C16" s="3" t="e">
        <f t="shared" si="0"/>
        <v>#DIV/0!</v>
      </c>
      <c r="D16" s="18">
        <v>70.8378429936994</v>
      </c>
      <c r="E16" s="5">
        <f t="shared" si="1"/>
        <v>0</v>
      </c>
      <c r="F16" s="3" t="e">
        <f t="shared" si="2"/>
        <v>#DIV/0!</v>
      </c>
    </row>
    <row r="17" spans="1:6" x14ac:dyDescent="0.2">
      <c r="A17" s="38" t="s">
        <v>141</v>
      </c>
      <c r="B17" s="4"/>
      <c r="C17" s="3"/>
      <c r="D17" s="18"/>
      <c r="E17" s="5"/>
      <c r="F17" s="3"/>
    </row>
    <row r="18" spans="1:6" x14ac:dyDescent="0.2">
      <c r="A18" s="17" t="s">
        <v>142</v>
      </c>
      <c r="B18" s="4">
        <v>33</v>
      </c>
      <c r="C18" s="3" t="e">
        <f t="shared" si="0"/>
        <v>#DIV/0!</v>
      </c>
      <c r="D18" s="18">
        <v>47.9895822028073</v>
      </c>
      <c r="E18" s="5">
        <f t="shared" si="1"/>
        <v>0</v>
      </c>
      <c r="F18" s="3" t="e">
        <f t="shared" si="2"/>
        <v>#DIV/0!</v>
      </c>
    </row>
    <row r="19" spans="1:6" x14ac:dyDescent="0.2">
      <c r="A19" s="17" t="s">
        <v>143</v>
      </c>
      <c r="B19" s="4">
        <v>182</v>
      </c>
      <c r="C19" s="3" t="e">
        <f t="shared" si="0"/>
        <v>#DIV/0!</v>
      </c>
      <c r="D19" s="18">
        <v>76.5571681816928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144</v>
      </c>
      <c r="B20" s="4">
        <v>349</v>
      </c>
      <c r="C20" s="3" t="e">
        <f t="shared" si="0"/>
        <v>#DIV/0!</v>
      </c>
      <c r="D20" s="18">
        <v>106.925207505059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145</v>
      </c>
      <c r="B21" s="4">
        <v>224</v>
      </c>
      <c r="C21" s="3" t="e">
        <f t="shared" si="0"/>
        <v>#DIV/0!</v>
      </c>
      <c r="D21" s="18">
        <v>90.0055553840984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146</v>
      </c>
      <c r="B22" s="4">
        <v>169</v>
      </c>
      <c r="C22" s="3" t="e">
        <f t="shared" si="0"/>
        <v>#DIV/0!</v>
      </c>
      <c r="D22" s="18">
        <v>78.1792811427683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147</v>
      </c>
      <c r="B23" s="4">
        <v>256</v>
      </c>
      <c r="C23" s="3" t="e">
        <f t="shared" si="0"/>
        <v>#DIV/0!</v>
      </c>
      <c r="D23" s="18">
        <v>103.898989407982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148</v>
      </c>
      <c r="B24" s="4">
        <v>320</v>
      </c>
      <c r="C24" s="3" t="e">
        <f t="shared" si="0"/>
        <v>#DIV/0!</v>
      </c>
      <c r="D24" s="18">
        <v>96.8297474952816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149</v>
      </c>
      <c r="B25" s="4">
        <v>172</v>
      </c>
      <c r="C25" s="3" t="e">
        <f t="shared" si="0"/>
        <v>#DIV/0!</v>
      </c>
      <c r="D25" s="18">
        <v>68.4397545290747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150</v>
      </c>
      <c r="B26" s="4">
        <v>139</v>
      </c>
      <c r="C26" s="3" t="e">
        <f t="shared" si="0"/>
        <v>#DIV/0!</v>
      </c>
      <c r="D26" s="18">
        <v>63.5688603012513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151</v>
      </c>
      <c r="B27" s="4">
        <v>1969</v>
      </c>
      <c r="C27" s="3" t="e">
        <f t="shared" si="0"/>
        <v>#DIV/0!</v>
      </c>
      <c r="D27" s="18">
        <v>226.475164201287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66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152</v>
      </c>
      <c r="B9" s="4"/>
      <c r="C9" s="3"/>
      <c r="D9" s="5"/>
      <c r="E9" s="5"/>
      <c r="F9" s="3"/>
    </row>
    <row r="10" spans="1:6" x14ac:dyDescent="0.2">
      <c r="A10" s="17" t="s">
        <v>153</v>
      </c>
      <c r="B10" s="4">
        <v>2241</v>
      </c>
      <c r="C10" s="3" t="e">
        <f>B10/$B$10</f>
        <v>#DIV/0!</v>
      </c>
      <c r="D10" s="18">
        <v>209.356155868415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154</v>
      </c>
      <c r="B11" s="4">
        <v>571</v>
      </c>
      <c r="C11" s="3" t="e">
        <f t="shared" ref="C11:C17" si="0">B11/$B$10</f>
        <v>#DIV/0!</v>
      </c>
      <c r="D11" s="18">
        <v>124.310096130604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155</v>
      </c>
      <c r="B12" s="4">
        <v>994</v>
      </c>
      <c r="C12" s="3" t="e">
        <f t="shared" si="0"/>
        <v>#DIV/0!</v>
      </c>
      <c r="D12" s="18">
        <v>173.03178898688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156</v>
      </c>
      <c r="B13" s="4">
        <v>656</v>
      </c>
      <c r="C13" s="3" t="e">
        <f t="shared" si="0"/>
        <v>#DIV/0!</v>
      </c>
      <c r="D13" s="18">
        <v>149.288311665716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157</v>
      </c>
      <c r="B14" s="4">
        <v>4</v>
      </c>
      <c r="C14" s="3" t="e">
        <f t="shared" si="0"/>
        <v>#DIV/0!</v>
      </c>
      <c r="D14" s="18">
        <v>22.8473193175917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158</v>
      </c>
      <c r="B15" s="4">
        <v>9</v>
      </c>
      <c r="C15" s="3" t="e">
        <f t="shared" si="0"/>
        <v>#DIV/0!</v>
      </c>
      <c r="D15" s="18">
        <v>26.6645832519468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159</v>
      </c>
      <c r="B16" s="4">
        <v>0</v>
      </c>
      <c r="C16" s="3" t="e">
        <f t="shared" si="0"/>
        <v>#DIV/0!</v>
      </c>
      <c r="D16" s="18">
        <v>23.8117617995813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160</v>
      </c>
      <c r="B17" s="4">
        <v>7</v>
      </c>
      <c r="C17" s="3" t="e">
        <f t="shared" si="0"/>
        <v>#DIV/0!</v>
      </c>
      <c r="D17" s="18">
        <v>24.2074368738204</v>
      </c>
      <c r="E17" s="5">
        <f t="shared" si="1"/>
        <v>0</v>
      </c>
      <c r="F17" s="3" t="e">
        <f t="shared" ref="F17" si="3">E17/B17</f>
        <v>#DIV/0!</v>
      </c>
    </row>
    <row r="18" spans="1:6" x14ac:dyDescent="0.2">
      <c r="A18" s="38" t="s">
        <v>161</v>
      </c>
      <c r="B18" s="4"/>
      <c r="C18" s="3"/>
      <c r="D18" s="18"/>
      <c r="E18" s="5"/>
      <c r="F18" s="3"/>
    </row>
    <row r="19" spans="1:6" x14ac:dyDescent="0.2">
      <c r="A19" s="17" t="s">
        <v>162</v>
      </c>
      <c r="B19" s="4">
        <v>2158</v>
      </c>
      <c r="C19" s="3" t="e">
        <f>B19/$B$19</f>
        <v>#DIV/0!</v>
      </c>
      <c r="D19" s="18">
        <v>216.261415883648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163</v>
      </c>
      <c r="B20" s="4">
        <v>216</v>
      </c>
      <c r="C20" s="3" t="e">
        <f t="shared" ref="C20:C25" si="4">B20/$B$19</f>
        <v>#DIV/0!</v>
      </c>
      <c r="D20" s="18">
        <v>104.479663092872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164</v>
      </c>
      <c r="B21" s="4">
        <v>223</v>
      </c>
      <c r="C21" s="3" t="e">
        <f t="shared" si="4"/>
        <v>#DIV/0!</v>
      </c>
      <c r="D21" s="18">
        <v>87.4642784226795</v>
      </c>
      <c r="E21" s="5">
        <f t="shared" si="1"/>
        <v>0</v>
      </c>
      <c r="F21" s="3" t="e">
        <f t="shared" si="2"/>
        <v>#DIV/0!</v>
      </c>
    </row>
    <row r="22" spans="1:6" x14ac:dyDescent="0.2">
      <c r="A22" s="17" t="s">
        <v>165</v>
      </c>
      <c r="B22" s="4">
        <v>229</v>
      </c>
      <c r="C22" s="3" t="e">
        <f t="shared" si="4"/>
        <v>#DIV/0!</v>
      </c>
      <c r="D22" s="18">
        <v>92.8708781050336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166</v>
      </c>
      <c r="B23" s="4">
        <v>303</v>
      </c>
      <c r="C23" s="3" t="e">
        <f t="shared" si="4"/>
        <v>#DIV/0!</v>
      </c>
      <c r="D23" s="18">
        <v>107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167</v>
      </c>
      <c r="B24" s="4">
        <v>135</v>
      </c>
      <c r="C24" s="3" t="e">
        <f t="shared" si="4"/>
        <v>#DIV/0!</v>
      </c>
      <c r="D24" s="18">
        <v>63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168</v>
      </c>
      <c r="B25" s="4">
        <v>1052</v>
      </c>
      <c r="C25" s="3" t="e">
        <f t="shared" si="4"/>
        <v>#DIV/0!</v>
      </c>
      <c r="D25" s="18">
        <v>182.299204606054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169</v>
      </c>
      <c r="B26" s="4">
        <v>160</v>
      </c>
      <c r="C26" s="3"/>
      <c r="D26" s="18">
        <v>70.0856618717409</v>
      </c>
      <c r="E26" s="5">
        <f t="shared" si="1"/>
        <v>0</v>
      </c>
      <c r="F26" s="3" t="e">
        <f t="shared" si="2"/>
        <v>#DIV/0!</v>
      </c>
    </row>
    <row r="27" spans="1:6" x14ac:dyDescent="0.2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>
      <selection activeCell="A5" sqref="A5"/>
    </sheetView>
  </sheetViews>
  <sheetFormatPr baseColWidth="10" defaultRowHeight="16" x14ac:dyDescent="0.2"/>
  <cols>
    <col min="1" max="1" width="39.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170</v>
      </c>
      <c r="B9" s="4"/>
      <c r="C9" s="3"/>
      <c r="D9" s="5"/>
      <c r="E9" s="5"/>
      <c r="F9" s="3"/>
    </row>
    <row r="10" spans="1:6" x14ac:dyDescent="0.2">
      <c r="A10" s="17" t="s">
        <v>171</v>
      </c>
      <c r="B10" s="4">
        <v>744</v>
      </c>
      <c r="C10" s="3" t="e">
        <f>B10/$B$10</f>
        <v>#DIV/0!</v>
      </c>
      <c r="D10" s="18">
        <v>132.087092480681</v>
      </c>
      <c r="E10" s="5">
        <f>D10/1.645</f>
        <v>0</v>
      </c>
      <c r="F10" s="3" t="e">
        <f>E10/B10</f>
        <v>#DIV/0!</v>
      </c>
    </row>
    <row r="11" spans="1:6" x14ac:dyDescent="0.2">
      <c r="A11" s="17" t="s">
        <v>172</v>
      </c>
      <c r="B11" s="4">
        <v>393</v>
      </c>
      <c r="C11" s="3" t="e">
        <f t="shared" ref="C11:C12" si="0">B11/$B$10</f>
        <v>#DIV/0!</v>
      </c>
      <c r="D11" s="18">
        <v>90.6366371838673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">
      <c r="A12" s="17" t="s">
        <v>173</v>
      </c>
      <c r="B12" s="4">
        <v>351</v>
      </c>
      <c r="C12" s="3" t="e">
        <f t="shared" si="0"/>
        <v>#DIV/0!</v>
      </c>
      <c r="D12" s="18">
        <v>105.304320899002</v>
      </c>
      <c r="E12" s="5">
        <f t="shared" si="1"/>
        <v>0</v>
      </c>
      <c r="F12" s="3" t="e">
        <f t="shared" si="2"/>
        <v>#DIV/0!</v>
      </c>
    </row>
    <row r="13" spans="1:6" x14ac:dyDescent="0.2">
      <c r="A13" s="38" t="s">
        <v>174</v>
      </c>
      <c r="B13" s="4"/>
      <c r="C13" s="3"/>
      <c r="D13" s="18"/>
      <c r="E13" s="5"/>
      <c r="F13" s="3"/>
    </row>
    <row r="14" spans="1:6" x14ac:dyDescent="0.2">
      <c r="A14" s="38" t="s">
        <v>172</v>
      </c>
      <c r="B14" s="4">
        <v>393</v>
      </c>
      <c r="C14" s="3" t="e">
        <f>B14/$B$14</f>
        <v>#DIV/0!</v>
      </c>
      <c r="D14" s="18">
        <v>90.6366371838673</v>
      </c>
      <c r="E14" s="5">
        <f t="shared" si="1"/>
        <v>0</v>
      </c>
      <c r="F14" s="3" t="e">
        <f t="shared" si="2"/>
        <v>#DIV/0!</v>
      </c>
    </row>
    <row r="15" spans="1:6" x14ac:dyDescent="0.2">
      <c r="A15" s="17" t="s">
        <v>154</v>
      </c>
      <c r="B15" s="4">
        <v>0</v>
      </c>
      <c r="C15" s="3" t="e">
        <f t="shared" ref="C15:C21" si="3">B15/$B$14</f>
        <v>#DIV/0!</v>
      </c>
      <c r="D15" s="18">
        <v>23.8117617995813</v>
      </c>
      <c r="E15" s="5">
        <f t="shared" si="1"/>
        <v>0</v>
      </c>
      <c r="F15" s="3" t="e">
        <f t="shared" si="2"/>
        <v>#DIV/0!</v>
      </c>
    </row>
    <row r="16" spans="1:6" x14ac:dyDescent="0.2">
      <c r="A16" s="17" t="s">
        <v>155</v>
      </c>
      <c r="B16" s="4">
        <v>72</v>
      </c>
      <c r="C16" s="3" t="e">
        <f t="shared" si="3"/>
        <v>#DIV/0!</v>
      </c>
      <c r="D16" s="18">
        <v>46.6690475583121</v>
      </c>
      <c r="E16" s="5">
        <f t="shared" si="1"/>
        <v>0</v>
      </c>
      <c r="F16" s="3" t="e">
        <f t="shared" si="2"/>
        <v>#DIV/0!</v>
      </c>
    </row>
    <row r="17" spans="1:6" x14ac:dyDescent="0.2">
      <c r="A17" s="17" t="s">
        <v>156</v>
      </c>
      <c r="B17" s="4">
        <v>144</v>
      </c>
      <c r="C17" s="3" t="e">
        <f t="shared" si="3"/>
        <v>#DIV/0!</v>
      </c>
      <c r="D17" s="18">
        <v>57.5152153781936</v>
      </c>
      <c r="E17" s="5">
        <f t="shared" si="1"/>
        <v>0</v>
      </c>
      <c r="F17" s="3" t="e">
        <f t="shared" si="2"/>
        <v>#DIV/0!</v>
      </c>
    </row>
    <row r="18" spans="1:6" x14ac:dyDescent="0.2">
      <c r="A18" s="17" t="s">
        <v>157</v>
      </c>
      <c r="B18" s="4">
        <v>124</v>
      </c>
      <c r="C18" s="3" t="e">
        <f t="shared" si="3"/>
        <v>#DIV/0!</v>
      </c>
      <c r="D18" s="18">
        <v>59.4138031100518</v>
      </c>
      <c r="E18" s="5">
        <f t="shared" si="1"/>
        <v>0</v>
      </c>
      <c r="F18" s="3" t="e">
        <f t="shared" ref="F18" si="4">E18/B18</f>
        <v>#DIV/0!</v>
      </c>
    </row>
    <row r="19" spans="1:6" x14ac:dyDescent="0.2">
      <c r="A19" s="17" t="s">
        <v>158</v>
      </c>
      <c r="B19" s="4">
        <v>25</v>
      </c>
      <c r="C19" s="3" t="e">
        <f t="shared" si="3"/>
        <v>#DIV/0!</v>
      </c>
      <c r="D19" s="18">
        <v>29.4108823397055</v>
      </c>
      <c r="E19" s="5">
        <f t="shared" si="1"/>
        <v>0</v>
      </c>
      <c r="F19" s="3" t="e">
        <f t="shared" si="2"/>
        <v>#DIV/0!</v>
      </c>
    </row>
    <row r="20" spans="1:6" x14ac:dyDescent="0.2">
      <c r="A20" s="17" t="s">
        <v>159</v>
      </c>
      <c r="B20" s="4">
        <v>11</v>
      </c>
      <c r="C20" s="3" t="e">
        <f t="shared" si="3"/>
        <v>#DIV/0!</v>
      </c>
      <c r="D20" s="18">
        <v>28.4604989415154</v>
      </c>
      <c r="E20" s="5">
        <f t="shared" si="1"/>
        <v>0</v>
      </c>
      <c r="F20" s="3" t="e">
        <f t="shared" si="2"/>
        <v>#DIV/0!</v>
      </c>
    </row>
    <row r="21" spans="1:6" x14ac:dyDescent="0.2">
      <c r="A21" s="17" t="s">
        <v>160</v>
      </c>
      <c r="B21" s="4">
        <v>17</v>
      </c>
      <c r="C21" s="3" t="e">
        <f t="shared" si="3"/>
        <v>#DIV/0!</v>
      </c>
      <c r="D21" s="18">
        <v>22.4722050542442</v>
      </c>
      <c r="E21" s="5">
        <f t="shared" si="1"/>
        <v>0</v>
      </c>
      <c r="F21" s="3" t="e">
        <f t="shared" si="2"/>
        <v>#DIV/0!</v>
      </c>
    </row>
    <row r="22" spans="1:6" x14ac:dyDescent="0.2">
      <c r="A22" s="38" t="s">
        <v>173</v>
      </c>
      <c r="B22" s="4">
        <v>351</v>
      </c>
      <c r="C22" s="3" t="e">
        <f>B22/$B$22</f>
        <v>#DIV/0!</v>
      </c>
      <c r="D22" s="18">
        <v>105.304320899002</v>
      </c>
      <c r="E22" s="5">
        <f t="shared" si="1"/>
        <v>0</v>
      </c>
      <c r="F22" s="3" t="e">
        <f t="shared" si="2"/>
        <v>#DIV/0!</v>
      </c>
    </row>
    <row r="23" spans="1:6" x14ac:dyDescent="0.2">
      <c r="A23" s="17" t="s">
        <v>175</v>
      </c>
      <c r="B23" s="4">
        <v>41</v>
      </c>
      <c r="C23" s="3" t="e">
        <f t="shared" ref="C23:C28" si="5">B23/$B$22</f>
        <v>#DIV/0!</v>
      </c>
      <c r="D23" s="18">
        <v>51.234753829798</v>
      </c>
      <c r="E23" s="5">
        <f t="shared" si="1"/>
        <v>0</v>
      </c>
      <c r="F23" s="3" t="e">
        <f t="shared" si="2"/>
        <v>#DIV/0!</v>
      </c>
    </row>
    <row r="24" spans="1:6" x14ac:dyDescent="0.2">
      <c r="A24" s="17" t="s">
        <v>176</v>
      </c>
      <c r="B24" s="4">
        <v>53</v>
      </c>
      <c r="C24" s="3" t="e">
        <f t="shared" si="5"/>
        <v>#DIV/0!</v>
      </c>
      <c r="D24" s="18">
        <v>39.6232255123179</v>
      </c>
      <c r="E24" s="5">
        <f t="shared" si="1"/>
        <v>0</v>
      </c>
      <c r="F24" s="3" t="e">
        <f t="shared" si="2"/>
        <v>#DIV/0!</v>
      </c>
    </row>
    <row r="25" spans="1:6" x14ac:dyDescent="0.2">
      <c r="A25" s="17" t="s">
        <v>177</v>
      </c>
      <c r="B25" s="4">
        <v>138</v>
      </c>
      <c r="C25" s="3" t="e">
        <f t="shared" si="5"/>
        <v>#DIV/0!</v>
      </c>
      <c r="D25" s="18">
        <v>69.476614770727</v>
      </c>
      <c r="E25" s="5">
        <f t="shared" si="1"/>
        <v>0</v>
      </c>
      <c r="F25" s="3" t="e">
        <f t="shared" si="2"/>
        <v>#DIV/0!</v>
      </c>
    </row>
    <row r="26" spans="1:6" x14ac:dyDescent="0.2">
      <c r="A26" s="17" t="s">
        <v>178</v>
      </c>
      <c r="B26" s="4">
        <v>72</v>
      </c>
      <c r="C26" s="3" t="e">
        <f t="shared" si="5"/>
        <v>#DIV/0!</v>
      </c>
      <c r="D26" s="18">
        <v>41.182520563948</v>
      </c>
      <c r="E26" s="5">
        <f t="shared" si="1"/>
        <v>0</v>
      </c>
      <c r="F26" s="3" t="e">
        <f t="shared" si="2"/>
        <v>#DIV/0!</v>
      </c>
    </row>
    <row r="27" spans="1:6" x14ac:dyDescent="0.2">
      <c r="A27" s="17" t="s">
        <v>179</v>
      </c>
      <c r="B27" s="4">
        <v>42</v>
      </c>
      <c r="C27" s="3" t="e">
        <f t="shared" si="5"/>
        <v>#DIV/0!</v>
      </c>
      <c r="D27" s="18">
        <v>37.0540146272978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">
      <c r="A28" s="17" t="s">
        <v>180</v>
      </c>
      <c r="B28" s="4">
        <v>5</v>
      </c>
      <c r="C28" s="3" t="e">
        <f t="shared" si="5"/>
        <v>#DIV/0!</v>
      </c>
      <c r="D28" s="18">
        <v>23.1300670124408</v>
      </c>
      <c r="E28" s="5">
        <f t="shared" si="6"/>
        <v>0</v>
      </c>
      <c r="F28" s="3" t="e">
        <f t="shared" ref="F28" si="8">E28/B28</f>
        <v>#DIV/0!</v>
      </c>
    </row>
    <row r="29" spans="1:6" x14ac:dyDescent="0.2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>
      <selection activeCell="A5" sqref="A5"/>
    </sheetView>
  </sheetViews>
  <sheetFormatPr baseColWidth="10" defaultRowHeight="16" x14ac:dyDescent="0.2"/>
  <cols>
    <col min="1" max="1" width="74.33203125" customWidth="1"/>
  </cols>
  <sheetData>
    <row r="1" spans="1:6" x14ac:dyDescent="0.2">
      <c r="A1" t="s">
        <v>0</v>
      </c>
      <c r="B1" s="20" t="s">
        <v>132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133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38" t="s">
        <v>181</v>
      </c>
      <c r="B9" s="4">
        <v>393</v>
      </c>
      <c r="C9" s="3" t="e">
        <f>B9/$B$9</f>
        <v>#DIV/0!</v>
      </c>
      <c r="D9" s="18">
        <v>90.6366371838673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">
      <c r="A10" s="17" t="s">
        <v>182</v>
      </c>
      <c r="B10" s="4">
        <v>237</v>
      </c>
      <c r="C10" s="3" t="e">
        <f t="shared" ref="C10:C14" si="2">B10/$B$9</f>
        <v>#DIV/0!</v>
      </c>
      <c r="D10" s="18">
        <v>78.2240372264178</v>
      </c>
      <c r="E10" s="5">
        <f t="shared" si="0"/>
        <v>0</v>
      </c>
      <c r="F10" s="3" t="e">
        <f t="shared" si="1"/>
        <v>#DIV/0!</v>
      </c>
    </row>
    <row r="11" spans="1:6" x14ac:dyDescent="0.2">
      <c r="A11" s="17" t="s">
        <v>165</v>
      </c>
      <c r="B11" s="4">
        <v>78</v>
      </c>
      <c r="C11" s="3" t="e">
        <f t="shared" si="2"/>
        <v>#DIV/0!</v>
      </c>
      <c r="D11" s="18">
        <v>49.6084670192499</v>
      </c>
      <c r="E11" s="5">
        <f t="shared" si="0"/>
        <v>0</v>
      </c>
      <c r="F11" s="3" t="e">
        <f t="shared" si="1"/>
        <v>#DIV/0!</v>
      </c>
    </row>
    <row r="12" spans="1:6" x14ac:dyDescent="0.2">
      <c r="A12" s="17" t="s">
        <v>166</v>
      </c>
      <c r="B12" s="4">
        <v>28</v>
      </c>
      <c r="C12" s="3" t="e">
        <f t="shared" si="2"/>
        <v>#DIV/0!</v>
      </c>
      <c r="D12" s="18">
        <v>23.8746727726266</v>
      </c>
      <c r="E12" s="5">
        <f t="shared" si="0"/>
        <v>0</v>
      </c>
      <c r="F12" s="3" t="e">
        <f t="shared" si="1"/>
        <v>#DIV/0!</v>
      </c>
    </row>
    <row r="13" spans="1:6" x14ac:dyDescent="0.2">
      <c r="A13" s="17" t="s">
        <v>167</v>
      </c>
      <c r="B13" s="4">
        <v>2</v>
      </c>
      <c r="C13" s="3" t="e">
        <f t="shared" si="2"/>
        <v>#DIV/0!</v>
      </c>
      <c r="D13" s="18">
        <v>22.4053565024081</v>
      </c>
      <c r="E13" s="5">
        <f t="shared" si="0"/>
        <v>0</v>
      </c>
      <c r="F13" s="3" t="e">
        <f t="shared" si="1"/>
        <v>#DIV/0!</v>
      </c>
    </row>
    <row r="14" spans="1:6" x14ac:dyDescent="0.2">
      <c r="A14" s="17" t="s">
        <v>168</v>
      </c>
      <c r="B14" s="4">
        <v>48</v>
      </c>
      <c r="C14" s="3" t="e">
        <f t="shared" si="2"/>
        <v>#DIV/0!</v>
      </c>
      <c r="D14" s="18">
        <v>35.8747822293042</v>
      </c>
      <c r="E14" s="5">
        <f t="shared" si="0"/>
        <v>0</v>
      </c>
      <c r="F14" s="3" t="e">
        <f t="shared" si="1"/>
        <v>#DIV/0!</v>
      </c>
    </row>
    <row r="15" spans="1:6" x14ac:dyDescent="0.2">
      <c r="A15" s="17" t="s">
        <v>169</v>
      </c>
      <c r="B15" s="4">
        <v>0</v>
      </c>
      <c r="C15" s="3"/>
      <c r="D15" s="18">
        <v>23.8117617995813</v>
      </c>
      <c r="E15" s="5">
        <f t="shared" si="0"/>
        <v>0</v>
      </c>
      <c r="F15" s="3" t="e">
        <f t="shared" si="1"/>
        <v>#DIV/0!</v>
      </c>
    </row>
    <row r="16" spans="1:6" x14ac:dyDescent="0.2">
      <c r="A16" s="38" t="s">
        <v>183</v>
      </c>
      <c r="B16" s="4">
        <v>340</v>
      </c>
      <c r="C16" s="3" t="e">
        <f>B16/$B$16</f>
        <v>#DIV/0!</v>
      </c>
      <c r="D16" s="18">
        <v>104.417431494938</v>
      </c>
      <c r="E16" s="5">
        <f t="shared" si="0"/>
        <v>0</v>
      </c>
      <c r="F16" s="3" t="e">
        <f t="shared" si="1"/>
        <v>#DIV/0!</v>
      </c>
    </row>
    <row r="17" spans="1:6" x14ac:dyDescent="0.2">
      <c r="A17" s="17" t="s">
        <v>184</v>
      </c>
      <c r="B17" s="4">
        <v>109</v>
      </c>
      <c r="C17" s="3" t="e">
        <f t="shared" ref="C17:C23" si="3">B17/$B$16</f>
        <v>#DIV/0!</v>
      </c>
      <c r="D17" s="18">
        <v>61.2617335699864</v>
      </c>
      <c r="E17" s="5">
        <f t="shared" si="0"/>
        <v>0</v>
      </c>
      <c r="F17" s="3" t="e">
        <f t="shared" si="1"/>
        <v>#DIV/0!</v>
      </c>
    </row>
    <row r="18" spans="1:6" x14ac:dyDescent="0.2">
      <c r="A18" s="17" t="s">
        <v>185</v>
      </c>
      <c r="B18" s="4">
        <v>95</v>
      </c>
      <c r="C18" s="3" t="e">
        <f t="shared" si="3"/>
        <v>#DIV/0!</v>
      </c>
      <c r="D18" s="18">
        <v>62.9205848669575</v>
      </c>
      <c r="E18" s="5">
        <f t="shared" si="0"/>
        <v>0</v>
      </c>
      <c r="F18" s="3" t="e">
        <f t="shared" si="1"/>
        <v>#DIV/0!</v>
      </c>
    </row>
    <row r="19" spans="1:6" x14ac:dyDescent="0.2">
      <c r="A19" s="17" t="s">
        <v>164</v>
      </c>
      <c r="B19" s="4">
        <v>32</v>
      </c>
      <c r="C19" s="3" t="e">
        <f t="shared" si="3"/>
        <v>#DIV/0!</v>
      </c>
      <c r="D19" s="18">
        <v>27.6405499221705</v>
      </c>
      <c r="E19" s="5">
        <f t="shared" si="0"/>
        <v>0</v>
      </c>
      <c r="F19" s="3" t="e">
        <f t="shared" si="1"/>
        <v>#DIV/0!</v>
      </c>
    </row>
    <row r="20" spans="1:6" x14ac:dyDescent="0.2">
      <c r="A20" s="17" t="s">
        <v>165</v>
      </c>
      <c r="B20" s="4">
        <v>32</v>
      </c>
      <c r="C20" s="3" t="e">
        <f t="shared" si="3"/>
        <v>#DIV/0!</v>
      </c>
      <c r="D20" s="18">
        <v>34.3947670438397</v>
      </c>
      <c r="E20" s="5">
        <f t="shared" si="0"/>
        <v>0</v>
      </c>
      <c r="F20" s="3" t="e">
        <f t="shared" si="1"/>
        <v>#DIV/0!</v>
      </c>
    </row>
    <row r="21" spans="1:6" x14ac:dyDescent="0.2">
      <c r="A21" s="17" t="s">
        <v>166</v>
      </c>
      <c r="B21" s="4">
        <v>5</v>
      </c>
      <c r="C21" s="3" t="e">
        <f t="shared" si="3"/>
        <v>#DIV/0!</v>
      </c>
      <c r="D21" s="18">
        <v>23.4520787991171</v>
      </c>
      <c r="E21" s="5">
        <f t="shared" si="0"/>
        <v>0</v>
      </c>
      <c r="F21" s="3" t="e">
        <f t="shared" si="1"/>
        <v>#DIV/0!</v>
      </c>
    </row>
    <row r="22" spans="1:6" x14ac:dyDescent="0.2">
      <c r="A22" s="17" t="s">
        <v>167</v>
      </c>
      <c r="B22" s="4">
        <v>40</v>
      </c>
      <c r="C22" s="3" t="e">
        <f t="shared" si="3"/>
        <v>#DIV/0!</v>
      </c>
      <c r="D22" s="18">
        <v>44.0227214061103</v>
      </c>
      <c r="E22" s="5">
        <f t="shared" si="0"/>
        <v>0</v>
      </c>
      <c r="F22" s="3" t="e">
        <f t="shared" si="1"/>
        <v>#DIV/0!</v>
      </c>
    </row>
    <row r="23" spans="1:6" x14ac:dyDescent="0.2">
      <c r="A23" s="17" t="s">
        <v>168</v>
      </c>
      <c r="B23" s="4">
        <v>27</v>
      </c>
      <c r="C23" s="3" t="e">
        <f t="shared" si="3"/>
        <v>#DIV/0!</v>
      </c>
      <c r="D23" s="18">
        <v>27.4226184016042</v>
      </c>
      <c r="E23" s="5">
        <f t="shared" si="0"/>
        <v>0</v>
      </c>
      <c r="F23" s="3" t="e">
        <f t="shared" si="1"/>
        <v>#DIV/0!</v>
      </c>
    </row>
    <row r="24" spans="1:6" x14ac:dyDescent="0.2">
      <c r="A24" s="17" t="s">
        <v>169</v>
      </c>
      <c r="B24" s="4">
        <v>11</v>
      </c>
      <c r="D24" s="18">
        <v>22.7596133534821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>
      <selection activeCell="A5" sqref="A5"/>
    </sheetView>
  </sheetViews>
  <sheetFormatPr baseColWidth="10" defaultRowHeight="16" x14ac:dyDescent="0.2"/>
  <cols>
    <col min="1" max="1" width="38.5" customWidth="1"/>
  </cols>
  <sheetData>
    <row r="1" spans="1:6" x14ac:dyDescent="0.2">
      <c r="A1" t="s">
        <v>0</v>
      </c>
      <c r="B1" s="20" t="s">
        <v>186</v>
      </c>
    </row>
    <row r="2" spans="1:6" x14ac:dyDescent="0.2">
      <c r="A2" t="s">
        <v>1</v>
      </c>
      <c r="B2" s="20" t="s">
        <v>6</v>
      </c>
    </row>
    <row r="3" spans="1:6" x14ac:dyDescent="0.2">
      <c r="A3" t="s">
        <v>2</v>
      </c>
      <c r="B3" s="20">
        <v>2022</v>
      </c>
    </row>
    <row r="4" spans="1:6" x14ac:dyDescent="0.2">
      <c r="A4" t="s">
        <v>3</v>
      </c>
      <c r="B4" s="20" t="s">
        <v>58</v>
      </c>
    </row>
    <row r="5" spans="1:6" x14ac:dyDescent="0.2">
      <c r="A5" t="s">
        <v>4</v>
      </c>
      <c r="B5" s="20" t="inlineStr">
        <is>
          <t>Census Tracts 84, 85, 86, 1854, 1855, 1859 and 1860 ; Milwaukee County, WI</t>
        </is>
      </c>
    </row>
    <row r="8" spans="1:6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">
      <c r="A9" s="17" t="s">
        <v>42</v>
      </c>
      <c r="B9" s="4">
        <v>3062</v>
      </c>
      <c r="C9" s="3" t="e">
        <f>B9/$B$9</f>
        <v>#DIV/0!</v>
      </c>
      <c r="D9" s="18">
        <v>220.036360631601</v>
      </c>
      <c r="E9" s="5">
        <f>D9/1.645</f>
        <v>0</v>
      </c>
      <c r="F9" s="3" t="e">
        <f>E9/B9</f>
        <v>#DIV/0!</v>
      </c>
    </row>
    <row r="10" spans="1:6" x14ac:dyDescent="0.2">
      <c r="A10" s="17" t="s">
        <v>187</v>
      </c>
      <c r="B10" s="4">
        <v>327</v>
      </c>
      <c r="C10" s="3" t="e">
        <f t="shared" ref="C10:C25" si="0">B10/$B$9</f>
        <v>#DIV/0!</v>
      </c>
      <c r="D10" s="18">
        <v>97.4371592360943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">
      <c r="A11" s="17" t="s">
        <v>188</v>
      </c>
      <c r="B11" s="4">
        <v>467</v>
      </c>
      <c r="C11" s="3" t="e">
        <f t="shared" si="0"/>
        <v>#DIV/0!</v>
      </c>
      <c r="D11" s="18">
        <v>122.747708736253</v>
      </c>
      <c r="E11" s="5">
        <f t="shared" si="1"/>
        <v>0</v>
      </c>
      <c r="F11" s="3" t="e">
        <f t="shared" si="2"/>
        <v>#DIV/0!</v>
      </c>
    </row>
    <row r="12" spans="1:6" x14ac:dyDescent="0.2">
      <c r="A12" s="17" t="s">
        <v>189</v>
      </c>
      <c r="B12" s="4">
        <v>391</v>
      </c>
      <c r="C12" s="3" t="e">
        <f t="shared" si="0"/>
        <v>#DIV/0!</v>
      </c>
      <c r="D12" s="18">
        <v>108.990825301949</v>
      </c>
      <c r="E12" s="5">
        <f t="shared" si="1"/>
        <v>0</v>
      </c>
      <c r="F12" s="3" t="e">
        <f t="shared" si="2"/>
        <v>#DIV/0!</v>
      </c>
    </row>
    <row r="13" spans="1:6" x14ac:dyDescent="0.2">
      <c r="A13" s="17" t="s">
        <v>190</v>
      </c>
      <c r="B13" s="4">
        <v>231</v>
      </c>
      <c r="C13" s="3" t="e">
        <f t="shared" si="0"/>
        <v>#DIV/0!</v>
      </c>
      <c r="D13" s="18">
        <v>92.1954445729289</v>
      </c>
      <c r="E13" s="5">
        <f t="shared" si="1"/>
        <v>0</v>
      </c>
      <c r="F13" s="3" t="e">
        <f t="shared" si="2"/>
        <v>#DIV/0!</v>
      </c>
    </row>
    <row r="14" spans="1:6" x14ac:dyDescent="0.2">
      <c r="A14" s="17" t="s">
        <v>191</v>
      </c>
      <c r="B14" s="4">
        <v>61</v>
      </c>
      <c r="C14" s="3" t="e">
        <f t="shared" si="0"/>
        <v>#DIV/0!</v>
      </c>
      <c r="D14" s="18">
        <v>43.8292140016223</v>
      </c>
      <c r="E14" s="5">
        <f t="shared" si="1"/>
        <v>0</v>
      </c>
      <c r="F14" s="3" t="e">
        <f t="shared" ref="F14:F25" si="3">E14/B14</f>
        <v>#DIV/0!</v>
      </c>
    </row>
    <row r="15" spans="1:6" x14ac:dyDescent="0.2">
      <c r="A15" s="17" t="s">
        <v>192</v>
      </c>
      <c r="B15" s="4">
        <v>202</v>
      </c>
      <c r="C15" s="3" t="e">
        <f t="shared" si="0"/>
        <v>#DIV/0!</v>
      </c>
      <c r="D15" s="18">
        <v>84.829240241794</v>
      </c>
      <c r="E15" s="5">
        <f t="shared" si="1"/>
        <v>0</v>
      </c>
      <c r="F15" s="3" t="e">
        <f t="shared" si="3"/>
        <v>#DIV/0!</v>
      </c>
    </row>
    <row r="16" spans="1:6" x14ac:dyDescent="0.2">
      <c r="A16" s="17" t="s">
        <v>193</v>
      </c>
      <c r="B16" s="4">
        <v>160</v>
      </c>
      <c r="C16" s="3" t="e">
        <f t="shared" si="0"/>
        <v>#DIV/0!</v>
      </c>
      <c r="D16" s="18">
        <v>85.6796358535679</v>
      </c>
      <c r="E16" s="5">
        <f t="shared" si="1"/>
        <v>0</v>
      </c>
      <c r="F16" s="3" t="e">
        <f t="shared" si="3"/>
        <v>#DIV/0!</v>
      </c>
    </row>
    <row r="17" spans="1:6" x14ac:dyDescent="0.2">
      <c r="A17" s="17" t="s">
        <v>194</v>
      </c>
      <c r="B17" s="4">
        <v>148</v>
      </c>
      <c r="C17" s="3" t="e">
        <f t="shared" si="0"/>
        <v>#DIV/0!</v>
      </c>
      <c r="D17" s="18">
        <v>74.0607858451421</v>
      </c>
      <c r="E17" s="5">
        <f t="shared" si="1"/>
        <v>0</v>
      </c>
      <c r="F17" s="3" t="e">
        <f t="shared" si="3"/>
        <v>#DIV/0!</v>
      </c>
    </row>
    <row r="18" spans="1:6" x14ac:dyDescent="0.2">
      <c r="A18" s="17" t="s">
        <v>195</v>
      </c>
      <c r="B18" s="4">
        <v>115</v>
      </c>
      <c r="C18" s="3" t="e">
        <f t="shared" si="0"/>
        <v>#DIV/0!</v>
      </c>
      <c r="D18" s="18">
        <v>57.913728942281</v>
      </c>
      <c r="E18" s="5">
        <f t="shared" si="1"/>
        <v>0</v>
      </c>
      <c r="F18" s="3" t="e">
        <f t="shared" si="3"/>
        <v>#DIV/0!</v>
      </c>
    </row>
    <row r="19" spans="1:6" x14ac:dyDescent="0.2">
      <c r="A19" s="17" t="s">
        <v>196</v>
      </c>
      <c r="B19" s="4">
        <v>123</v>
      </c>
      <c r="C19" s="3" t="e">
        <f t="shared" si="0"/>
        <v>#DIV/0!</v>
      </c>
      <c r="D19" s="18">
        <v>54.6534536877588</v>
      </c>
      <c r="E19" s="5">
        <f t="shared" si="1"/>
        <v>0</v>
      </c>
      <c r="F19" s="3" t="e">
        <f t="shared" si="3"/>
        <v>#DIV/0!</v>
      </c>
    </row>
    <row r="20" spans="1:6" x14ac:dyDescent="0.2">
      <c r="A20" s="17" t="s">
        <v>197</v>
      </c>
      <c r="B20" s="4">
        <v>297</v>
      </c>
      <c r="C20" s="3" t="e">
        <f t="shared" si="0"/>
        <v>#DIV/0!</v>
      </c>
      <c r="D20" s="18">
        <v>113.247516529061</v>
      </c>
      <c r="E20" s="5">
        <f t="shared" si="1"/>
        <v>0</v>
      </c>
      <c r="F20" s="3" t="e">
        <f t="shared" si="3"/>
        <v>#DIV/0!</v>
      </c>
    </row>
    <row r="21" spans="1:6" x14ac:dyDescent="0.2">
      <c r="A21" s="17" t="s">
        <v>198</v>
      </c>
      <c r="B21" s="4">
        <v>212</v>
      </c>
      <c r="C21" s="3" t="e">
        <f t="shared" si="0"/>
        <v>#DIV/0!</v>
      </c>
      <c r="D21" s="18">
        <v>85.7088093488645</v>
      </c>
      <c r="E21" s="5">
        <f t="shared" si="1"/>
        <v>0</v>
      </c>
      <c r="F21" s="3" t="e">
        <f t="shared" si="3"/>
        <v>#DIV/0!</v>
      </c>
    </row>
    <row r="22" spans="1:6" x14ac:dyDescent="0.2">
      <c r="A22" s="17" t="s">
        <v>199</v>
      </c>
      <c r="B22" s="4">
        <v>172</v>
      </c>
      <c r="C22" s="3" t="e">
        <f t="shared" si="0"/>
        <v>#DIV/0!</v>
      </c>
      <c r="D22" s="18">
        <v>68.9202437604511</v>
      </c>
      <c r="E22" s="5">
        <f t="shared" si="1"/>
        <v>0</v>
      </c>
      <c r="F22" s="3" t="e">
        <f t="shared" si="3"/>
        <v>#DIV/0!</v>
      </c>
    </row>
    <row r="23" spans="1:6" x14ac:dyDescent="0.2">
      <c r="A23" s="17" t="s">
        <v>200</v>
      </c>
      <c r="B23" s="4">
        <v>47</v>
      </c>
      <c r="C23" s="3" t="e">
        <f t="shared" si="0"/>
        <v>#DIV/0!</v>
      </c>
      <c r="D23" s="18">
        <v>33.9116499156263</v>
      </c>
      <c r="E23" s="5">
        <f t="shared" si="1"/>
        <v>0</v>
      </c>
      <c r="F23" s="3" t="e">
        <f t="shared" si="3"/>
        <v>#DIV/0!</v>
      </c>
    </row>
    <row r="24" spans="1:6" x14ac:dyDescent="0.2">
      <c r="A24" s="17" t="s">
        <v>201</v>
      </c>
      <c r="B24" s="4">
        <v>90</v>
      </c>
      <c r="C24" s="3" t="e">
        <f t="shared" si="0"/>
        <v>#DIV/0!</v>
      </c>
      <c r="D24" s="18">
        <v>50.3189825016365</v>
      </c>
      <c r="E24" s="5">
        <f t="shared" si="1"/>
        <v>0</v>
      </c>
      <c r="F24" s="3" t="e">
        <f t="shared" si="3"/>
        <v>#DIV/0!</v>
      </c>
    </row>
    <row r="25" spans="1:6" x14ac:dyDescent="0.2">
      <c r="A25" s="17" t="s">
        <v>202</v>
      </c>
      <c r="B25" s="4">
        <v>19</v>
      </c>
      <c r="C25" s="3" t="e">
        <f t="shared" si="0"/>
        <v>#DIV/0!</v>
      </c>
      <c r="D25" s="18">
        <v>26.6645832519468</v>
      </c>
      <c r="E25" s="5">
        <f t="shared" si="1"/>
        <v>0</v>
      </c>
      <c r="F25" s="3" t="e">
        <f t="shared" si="3"/>
        <v>#DIV/0!</v>
      </c>
    </row>
    <row r="27" spans="1:6" x14ac:dyDescent="0.2">
      <c r="A27" s="17" t="s">
        <v>203</v>
      </c>
      <c r="B27" s="37">
        <v>31336.3663366337</v>
      </c>
      <c r="C27" s="2" t="s">
        <v>80</v>
      </c>
      <c r="D27" s="37">
        <v>20069.8529097585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Katti, Rohan</cp:lastModifiedBy>
  <dcterms:created xsi:type="dcterms:W3CDTF">2023-07-26T17:27:14Z</dcterms:created>
  <dcterms:modified xsi:type="dcterms:W3CDTF">2023-12-20T20:56:44Z</dcterms:modified>
</cp:coreProperties>
</file>