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DYCU Projects\Current Projects\Neighborhood Portraits\R Generated Portraits\Template Files\"/>
    </mc:Choice>
  </mc:AlternateContent>
  <xr:revisionPtr revIDLastSave="0" documentId="13_ncr:1_{046623EF-B6D2-4705-A141-5C52748B4E79}" xr6:coauthVersionLast="47" xr6:coauthVersionMax="47" xr10:uidLastSave="{00000000-0000-0000-0000-000000000000}"/>
  <bookViews>
    <workbookView xWindow="-38520" yWindow="-3375" windowWidth="38640" windowHeight="211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<sst xmlns="http://schemas.openxmlformats.org/spreadsheetml/2006/main" count="234" uniqueCount="234">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</sst>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19050</v>
      </c>
      <c r="C9" s="3" t="e">
        <f>B9/$B$9</f>
        <v>#DIV/0!</v>
      </c>
      <c r="D9" s="18">
        <v>1499.42922473853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15</v>
      </c>
      <c r="B10" s="4">
        <v>16805</v>
      </c>
      <c r="C10" s="3" t="e">
        <f t="shared" ref="C10:C20" si="0">B10/$B$9</f>
        <v>#DIV/0!</v>
      </c>
      <c r="D10" s="18">
        <v>1419.88731947292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5">
      <c r="A11" s="17" t="s">
        <v>16</v>
      </c>
      <c r="B11" s="4">
        <v>2057</v>
      </c>
      <c r="C11" s="3" t="e">
        <f t="shared" si="0"/>
        <v>#DIV/0!</v>
      </c>
      <c r="D11" s="18">
        <v>382.649970599764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17</v>
      </c>
      <c r="B12" s="4">
        <v>13673</v>
      </c>
      <c r="C12" s="3" t="e">
        <f t="shared" si="0"/>
        <v>#DIV/0!</v>
      </c>
      <c r="D12" s="18">
        <v>1406.3104209242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18</v>
      </c>
      <c r="B13" s="4">
        <v>103</v>
      </c>
      <c r="C13" s="3" t="e">
        <f t="shared" si="0"/>
        <v>#DIV/0!</v>
      </c>
      <c r="D13" s="18">
        <v>110.199818511647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</v>
      </c>
      <c r="B14" s="4">
        <v>143</v>
      </c>
      <c r="C14" s="3" t="e">
        <f t="shared" si="0"/>
        <v>#DIV/0!</v>
      </c>
      <c r="D14" s="18">
        <v>147.091808065575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20</v>
      </c>
      <c r="B15" s="4">
        <v>0</v>
      </c>
      <c r="C15" s="3" t="e">
        <f t="shared" si="0"/>
        <v>#DIV/0!</v>
      </c>
      <c r="D15" s="18">
        <v>31.6227766016838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21</v>
      </c>
      <c r="B16" s="4">
        <v>61</v>
      </c>
      <c r="C16" s="3" t="e">
        <f t="shared" si="0"/>
        <v>#DIV/0!</v>
      </c>
      <c r="D16" s="18">
        <v>57.5499782797526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22</v>
      </c>
      <c r="B17" s="4">
        <v>768</v>
      </c>
      <c r="C17" s="3" t="e">
        <f t="shared" si="0"/>
        <v>#DIV/0!</v>
      </c>
      <c r="D17" s="18">
        <v>273.175767592955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23</v>
      </c>
      <c r="B18" s="4">
        <v>53</v>
      </c>
      <c r="C18" s="3" t="e">
        <f t="shared" si="0"/>
        <v>#DIV/0!</v>
      </c>
      <c r="D18" s="18">
        <v>46.9574275274956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24</v>
      </c>
      <c r="B19" s="4">
        <v>715</v>
      </c>
      <c r="C19" s="3" t="e">
        <f t="shared" si="0"/>
        <v>#DIV/0!</v>
      </c>
      <c r="D19" s="18">
        <v>272.404111569558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25</v>
      </c>
      <c r="B20" s="4">
        <v>2245</v>
      </c>
      <c r="C20" s="3" t="e">
        <f t="shared" si="0"/>
        <v>#DIV/0!</v>
      </c>
      <c r="D20" s="18">
        <v>655.093886401026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/>
  </sheetViews>
  <sheetFormatPr defaultColWidth="11" defaultRowHeight="15.75" x14ac:dyDescent="0.25"/>
  <cols>
    <col min="1" max="1" width="20.875" customWidth="1"/>
    <col min="2" max="2" width="13.5" customWidth="1"/>
    <col min="7" max="7" width="13.5" customWidth="1"/>
    <col min="12" max="12" width="15.5" customWidth="1"/>
    <col min="13" max="13" width="10.875" customWidth="1"/>
    <col min="14" max="14" width="12.125" customWidth="1"/>
  </cols>
  <sheetData>
    <row r="1" spans="1:16" x14ac:dyDescent="0.25">
      <c r="A1" t="s">
        <v>0</v>
      </c>
      <c r="B1" s="20" t="s">
        <v>26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58</v>
      </c>
    </row>
    <row r="5" spans="1:16" x14ac:dyDescent="0.25">
      <c r="A5" t="s">
        <v>4</v>
      </c>
      <c r="B5" s="20" t="inlineStr">
        <is>
          <t>Census Tracts 44, 45, 67, 69, 70, 81, 106, 1856, 1857 and 1860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9087</v>
      </c>
      <c r="H9" s="3" t="e">
        <f>G9/$G$9</f>
        <v>#DIV/0!</v>
      </c>
      <c r="I9" s="18">
        <v>861.412212590465</v>
      </c>
      <c r="J9" s="5">
        <f>I9/1.645</f>
        <v>0</v>
      </c>
      <c r="K9" s="3" t="e">
        <f>J9/G9</f>
        <v>#DIV/0!</v>
      </c>
      <c r="L9" s="13">
        <v>9963</v>
      </c>
      <c r="M9" s="3" t="e">
        <f>L9/$L$9</f>
        <v>#DIV/0!</v>
      </c>
      <c r="N9" s="18">
        <v>984.758853730191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872</v>
      </c>
      <c r="H10" s="3" t="e">
        <f t="shared" ref="H10:H27" si="5">G10/$G$9</f>
        <v>#DIV/0!</v>
      </c>
      <c r="I10" s="18">
        <v>363.072995415522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941</v>
      </c>
      <c r="M10" s="3" t="e">
        <f t="shared" ref="M10:M27" si="8">L10/$L$9</f>
        <v>#DIV/0!</v>
      </c>
      <c r="N10" s="18">
        <v>359.353586318545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5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770</v>
      </c>
      <c r="H11" s="3" t="e">
        <f t="shared" si="5"/>
        <v>#DIV/0!</v>
      </c>
      <c r="I11" s="18">
        <v>239.259273592477</v>
      </c>
      <c r="J11" s="5">
        <f t="shared" si="6"/>
        <v>0</v>
      </c>
      <c r="K11" s="3" t="e">
        <f t="shared" si="7"/>
        <v>#DIV/0!</v>
      </c>
      <c r="L11" s="13">
        <v>640</v>
      </c>
      <c r="M11" s="3" t="e">
        <f t="shared" si="8"/>
        <v>#DIV/0!</v>
      </c>
      <c r="N11" s="18">
        <v>233.169466268635</v>
      </c>
      <c r="O11" s="5">
        <f t="shared" si="9"/>
        <v>0</v>
      </c>
      <c r="P11" s="9" t="e">
        <f t="shared" si="10"/>
        <v>#DIV/0!</v>
      </c>
    </row>
    <row r="12" spans="1:16" x14ac:dyDescent="0.25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907</v>
      </c>
      <c r="H12" s="3" t="e">
        <f t="shared" si="5"/>
        <v>#DIV/0!</v>
      </c>
      <c r="I12" s="18">
        <v>253.83262201695</v>
      </c>
      <c r="J12" s="5">
        <f t="shared" si="6"/>
        <v>0</v>
      </c>
      <c r="K12" s="3" t="e">
        <f t="shared" si="7"/>
        <v>#DIV/0!</v>
      </c>
      <c r="L12" s="13">
        <v>806</v>
      </c>
      <c r="M12" s="3" t="e">
        <f t="shared" si="8"/>
        <v>#DIV/0!</v>
      </c>
      <c r="N12" s="18">
        <v>340.879744191408</v>
      </c>
      <c r="O12" s="5">
        <f t="shared" si="9"/>
        <v>0</v>
      </c>
      <c r="P12" s="9" t="e">
        <f t="shared" si="10"/>
        <v>#DIV/0!</v>
      </c>
    </row>
    <row r="13" spans="1:16" x14ac:dyDescent="0.25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967</v>
      </c>
      <c r="H13" s="3" t="e">
        <f t="shared" si="5"/>
        <v>#DIV/0!</v>
      </c>
      <c r="I13" s="18">
        <v>361.509335979031</v>
      </c>
      <c r="J13" s="5">
        <f t="shared" si="6"/>
        <v>0</v>
      </c>
      <c r="K13" s="3" t="e">
        <f t="shared" si="7"/>
        <v>#DIV/0!</v>
      </c>
      <c r="L13" s="13">
        <v>707</v>
      </c>
      <c r="M13" s="3" t="e">
        <f t="shared" si="8"/>
        <v>#DIV/0!</v>
      </c>
      <c r="N13" s="18">
        <v>198.035350379673</v>
      </c>
      <c r="O13" s="5">
        <f t="shared" si="9"/>
        <v>0</v>
      </c>
      <c r="P13" s="9" t="e">
        <f t="shared" si="10"/>
        <v>#DIV/0!</v>
      </c>
    </row>
    <row r="14" spans="1:16" x14ac:dyDescent="0.25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757</v>
      </c>
      <c r="H14" s="3" t="e">
        <f t="shared" si="5"/>
        <v>#DIV/0!</v>
      </c>
      <c r="I14" s="18">
        <v>241.698158867626</v>
      </c>
      <c r="J14" s="5">
        <f t="shared" si="6"/>
        <v>0</v>
      </c>
      <c r="K14" s="3" t="e">
        <f t="shared" si="7"/>
        <v>#DIV/0!</v>
      </c>
      <c r="L14" s="13">
        <v>692</v>
      </c>
      <c r="M14" s="3" t="e">
        <f t="shared" si="8"/>
        <v>#DIV/0!</v>
      </c>
      <c r="N14" s="18">
        <v>203.049255108213</v>
      </c>
      <c r="O14" s="5">
        <f t="shared" si="9"/>
        <v>0</v>
      </c>
      <c r="P14" s="9" t="e">
        <f t="shared" si="10"/>
        <v>#DIV/0!</v>
      </c>
    </row>
    <row r="15" spans="1:16" x14ac:dyDescent="0.25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922</v>
      </c>
      <c r="H15" s="3" t="e">
        <f t="shared" si="5"/>
        <v>#DIV/0!</v>
      </c>
      <c r="I15" s="18">
        <v>244.206879509976</v>
      </c>
      <c r="J15" s="5">
        <f t="shared" si="6"/>
        <v>0</v>
      </c>
      <c r="K15" s="3" t="e">
        <f t="shared" si="7"/>
        <v>#DIV/0!</v>
      </c>
      <c r="L15" s="13">
        <v>890</v>
      </c>
      <c r="M15" s="3" t="e">
        <f t="shared" si="8"/>
        <v>#DIV/0!</v>
      </c>
      <c r="N15" s="18">
        <v>247.200323624384</v>
      </c>
      <c r="O15" s="5">
        <f t="shared" si="9"/>
        <v>0</v>
      </c>
      <c r="P15" s="9" t="e">
        <f t="shared" si="10"/>
        <v>#DIV/0!</v>
      </c>
    </row>
    <row r="16" spans="1:16" x14ac:dyDescent="0.25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755</v>
      </c>
      <c r="H16" s="3" t="e">
        <f t="shared" si="5"/>
        <v>#DIV/0!</v>
      </c>
      <c r="I16" s="18">
        <v>208.427445409668</v>
      </c>
      <c r="J16" s="5">
        <f t="shared" si="6"/>
        <v>0</v>
      </c>
      <c r="K16" s="3" t="e">
        <f t="shared" si="7"/>
        <v>#DIV/0!</v>
      </c>
      <c r="L16" s="13">
        <v>835</v>
      </c>
      <c r="M16" s="3" t="e">
        <f t="shared" si="8"/>
        <v>#DIV/0!</v>
      </c>
      <c r="N16" s="18">
        <v>237.113896682586</v>
      </c>
      <c r="O16" s="5">
        <f t="shared" si="9"/>
        <v>0</v>
      </c>
      <c r="P16" s="9" t="e">
        <f t="shared" si="10"/>
        <v>#DIV/0!</v>
      </c>
    </row>
    <row r="17" spans="1:16" x14ac:dyDescent="0.25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378</v>
      </c>
      <c r="H17" s="3" t="e">
        <f t="shared" si="5"/>
        <v>#DIV/0!</v>
      </c>
      <c r="I17" s="18">
        <v>183.368481479234</v>
      </c>
      <c r="J17" s="5">
        <f t="shared" si="6"/>
        <v>0</v>
      </c>
      <c r="K17" s="3" t="e">
        <f t="shared" si="7"/>
        <v>#DIV/0!</v>
      </c>
      <c r="L17" s="13">
        <v>483</v>
      </c>
      <c r="M17" s="3" t="e">
        <f t="shared" si="8"/>
        <v>#DIV/0!</v>
      </c>
      <c r="N17" s="18">
        <v>154.123327241531</v>
      </c>
      <c r="O17" s="5">
        <f t="shared" si="9"/>
        <v>0</v>
      </c>
      <c r="P17" s="9" t="e">
        <f t="shared" si="10"/>
        <v>#DIV/0!</v>
      </c>
    </row>
    <row r="18" spans="1:16" x14ac:dyDescent="0.25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539</v>
      </c>
      <c r="H18" s="3" t="e">
        <f t="shared" si="5"/>
        <v>#DIV/0!</v>
      </c>
      <c r="I18" s="18">
        <v>219.36271333114</v>
      </c>
      <c r="J18" s="5">
        <f t="shared" si="6"/>
        <v>0</v>
      </c>
      <c r="K18" s="3" t="e">
        <f t="shared" si="7"/>
        <v>#DIV/0!</v>
      </c>
      <c r="L18" s="13">
        <v>561</v>
      </c>
      <c r="M18" s="3" t="e">
        <f t="shared" si="8"/>
        <v>#DIV/0!</v>
      </c>
      <c r="N18" s="18">
        <v>156.894869259641</v>
      </c>
      <c r="O18" s="5">
        <f t="shared" si="9"/>
        <v>0</v>
      </c>
      <c r="P18" s="9" t="e">
        <f t="shared" si="10"/>
        <v>#DIV/0!</v>
      </c>
    </row>
    <row r="19" spans="1:16" x14ac:dyDescent="0.25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234</v>
      </c>
      <c r="H19" s="3" t="e">
        <f t="shared" si="5"/>
        <v>#DIV/0!</v>
      </c>
      <c r="I19" s="18">
        <v>99.7045635866283</v>
      </c>
      <c r="J19" s="5">
        <f t="shared" si="6"/>
        <v>0</v>
      </c>
      <c r="K19" s="3" t="e">
        <f t="shared" si="7"/>
        <v>#DIV/0!</v>
      </c>
      <c r="L19" s="13">
        <v>554</v>
      </c>
      <c r="M19" s="3" t="e">
        <f t="shared" si="8"/>
        <v>#DIV/0!</v>
      </c>
      <c r="N19" s="18">
        <v>195.404708233962</v>
      </c>
      <c r="O19" s="5">
        <f t="shared" si="9"/>
        <v>0</v>
      </c>
      <c r="P19" s="9" t="e">
        <f t="shared" si="10"/>
        <v>#DIV/0!</v>
      </c>
    </row>
    <row r="20" spans="1:16" x14ac:dyDescent="0.25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404</v>
      </c>
      <c r="H20" s="3" t="e">
        <f t="shared" si="5"/>
        <v>#DIV/0!</v>
      </c>
      <c r="I20" s="18">
        <v>170.026468527697</v>
      </c>
      <c r="J20" s="5">
        <f t="shared" si="6"/>
        <v>0</v>
      </c>
      <c r="K20" s="3" t="e">
        <f t="shared" si="7"/>
        <v>#DIV/0!</v>
      </c>
      <c r="L20" s="13">
        <v>412</v>
      </c>
      <c r="M20" s="3" t="e">
        <f t="shared" si="8"/>
        <v>#DIV/0!</v>
      </c>
      <c r="N20" s="18">
        <v>125.841169733915</v>
      </c>
      <c r="O20" s="5">
        <f t="shared" si="9"/>
        <v>0</v>
      </c>
      <c r="P20" s="9" t="e">
        <f t="shared" si="10"/>
        <v>#DIV/0!</v>
      </c>
    </row>
    <row r="21" spans="1:16" x14ac:dyDescent="0.25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307</v>
      </c>
      <c r="H21" s="3" t="e">
        <f t="shared" si="5"/>
        <v>#DIV/0!</v>
      </c>
      <c r="I21" s="18">
        <v>125.043992258725</v>
      </c>
      <c r="J21" s="5">
        <f t="shared" si="6"/>
        <v>0</v>
      </c>
      <c r="K21" s="3" t="e">
        <f t="shared" si="7"/>
        <v>#DIV/0!</v>
      </c>
      <c r="L21" s="13">
        <v>499</v>
      </c>
      <c r="M21" s="3" t="e">
        <f t="shared" si="8"/>
        <v>#DIV/0!</v>
      </c>
      <c r="N21" s="18">
        <v>168.002976164114</v>
      </c>
      <c r="O21" s="5">
        <f t="shared" si="9"/>
        <v>0</v>
      </c>
      <c r="P21" s="9" t="e">
        <f t="shared" si="10"/>
        <v>#DIV/0!</v>
      </c>
    </row>
    <row r="22" spans="1:16" x14ac:dyDescent="0.25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367</v>
      </c>
      <c r="H22" s="3" t="e">
        <f t="shared" si="5"/>
        <v>#DIV/0!</v>
      </c>
      <c r="I22" s="18">
        <v>140.733791251426</v>
      </c>
      <c r="J22" s="5">
        <f t="shared" si="6"/>
        <v>0</v>
      </c>
      <c r="K22" s="3" t="e">
        <f t="shared" si="7"/>
        <v>#DIV/0!</v>
      </c>
      <c r="L22" s="13">
        <v>548</v>
      </c>
      <c r="M22" s="3" t="e">
        <f t="shared" si="8"/>
        <v>#DIV/0!</v>
      </c>
      <c r="N22" s="18">
        <v>214.483099567309</v>
      </c>
      <c r="O22" s="5">
        <f t="shared" si="9"/>
        <v>0</v>
      </c>
      <c r="P22" s="9" t="e">
        <f t="shared" si="10"/>
        <v>#DIV/0!</v>
      </c>
    </row>
    <row r="23" spans="1:16" x14ac:dyDescent="0.25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289</v>
      </c>
      <c r="H23" s="3" t="e">
        <f t="shared" si="5"/>
        <v>#DIV/0!</v>
      </c>
      <c r="I23" s="18">
        <v>108.134175911226</v>
      </c>
      <c r="J23" s="5">
        <f t="shared" si="6"/>
        <v>0</v>
      </c>
      <c r="K23" s="3" t="e">
        <f t="shared" si="7"/>
        <v>#DIV/0!</v>
      </c>
      <c r="L23" s="13">
        <v>496</v>
      </c>
      <c r="M23" s="3" t="e">
        <f t="shared" si="8"/>
        <v>#DIV/0!</v>
      </c>
      <c r="N23" s="18">
        <v>165.405562179753</v>
      </c>
      <c r="O23" s="5">
        <f t="shared" si="9"/>
        <v>0</v>
      </c>
      <c r="P23" s="9" t="e">
        <f t="shared" si="10"/>
        <v>#DIV/0!</v>
      </c>
    </row>
    <row r="24" spans="1:16" x14ac:dyDescent="0.25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349</v>
      </c>
      <c r="H24" s="3" t="e">
        <f t="shared" si="5"/>
        <v>#DIV/0!</v>
      </c>
      <c r="I24" s="18">
        <v>222.069808843976</v>
      </c>
      <c r="J24" s="5">
        <f t="shared" si="6"/>
        <v>0</v>
      </c>
      <c r="K24" s="3" t="e">
        <f t="shared" si="7"/>
        <v>#DIV/0!</v>
      </c>
      <c r="L24" s="13">
        <v>526</v>
      </c>
      <c r="M24" s="3" t="e">
        <f t="shared" si="8"/>
        <v>#DIV/0!</v>
      </c>
      <c r="N24" s="18">
        <v>184.488482025302</v>
      </c>
      <c r="O24" s="5">
        <f t="shared" si="9"/>
        <v>0</v>
      </c>
      <c r="P24" s="9" t="e">
        <f t="shared" si="10"/>
        <v>#DIV/0!</v>
      </c>
    </row>
    <row r="25" spans="1:16" x14ac:dyDescent="0.25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163</v>
      </c>
      <c r="H25" s="3" t="e">
        <f t="shared" si="5"/>
        <v>#DIV/0!</v>
      </c>
      <c r="I25" s="18">
        <v>56.2494444417009</v>
      </c>
      <c r="J25" s="5">
        <f t="shared" si="6"/>
        <v>0</v>
      </c>
      <c r="K25" s="3" t="e">
        <f t="shared" si="7"/>
        <v>#DIV/0!</v>
      </c>
      <c r="L25" s="13">
        <v>245</v>
      </c>
      <c r="M25" s="3" t="e">
        <f t="shared" si="8"/>
        <v>#DIV/0!</v>
      </c>
      <c r="N25" s="18">
        <v>100.269636480841</v>
      </c>
      <c r="O25" s="5">
        <f t="shared" si="9"/>
        <v>0</v>
      </c>
      <c r="P25" s="9" t="e">
        <f t="shared" si="10"/>
        <v>#DIV/0!</v>
      </c>
    </row>
    <row r="26" spans="1:16" x14ac:dyDescent="0.25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23</v>
      </c>
      <c r="H26" s="3" t="e">
        <f t="shared" si="5"/>
        <v>#DIV/0!</v>
      </c>
      <c r="I26" s="18">
        <v>37</v>
      </c>
      <c r="J26" s="5">
        <f t="shared" si="6"/>
        <v>0</v>
      </c>
      <c r="K26" s="3" t="e">
        <f t="shared" si="7"/>
        <v>#DIV/0!</v>
      </c>
      <c r="L26" s="13">
        <v>66</v>
      </c>
      <c r="M26" s="3" t="e">
        <f t="shared" si="8"/>
        <v>#DIV/0!</v>
      </c>
      <c r="N26" s="18">
        <v>41.0487515035476</v>
      </c>
      <c r="O26" s="5">
        <f t="shared" si="9"/>
        <v>0</v>
      </c>
      <c r="P26" s="9" t="e">
        <f t="shared" si="10"/>
        <v>#DIV/0!</v>
      </c>
    </row>
    <row r="27" spans="1:16" ht="16.5" x14ac:dyDescent="0.3" thickBot="1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84</v>
      </c>
      <c r="H27" s="10" t="e">
        <f t="shared" si="5"/>
        <v>#DIV/0!</v>
      </c>
      <c r="I27" s="19">
        <v>47.3075046900595</v>
      </c>
      <c r="J27" s="11">
        <f t="shared" si="6"/>
        <v>0</v>
      </c>
      <c r="K27" s="10" t="e">
        <f t="shared" si="7"/>
        <v>#DIV/0!</v>
      </c>
      <c r="L27" s="14">
        <v>62</v>
      </c>
      <c r="M27" s="10" t="e">
        <f t="shared" si="8"/>
        <v>#DIV/0!</v>
      </c>
      <c r="N27" s="19">
        <v>41.8927201313068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57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18894</v>
      </c>
      <c r="C9" s="3" t="e">
        <f>B9/$B$9</f>
        <v>#DIV/0!</v>
      </c>
      <c r="D9" s="5">
        <v>1503.56941974756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59</v>
      </c>
      <c r="B10" s="4">
        <v>6520</v>
      </c>
      <c r="C10" s="3" t="e">
        <f t="shared" ref="C10" si="0">B10/$B$9</f>
        <v>#DIV/0!</v>
      </c>
      <c r="D10" s="5">
        <v>790.022151588169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5">
      <c r="A11" s="17" t="s">
        <v>43</v>
      </c>
      <c r="B11" s="4">
        <v>608</v>
      </c>
      <c r="C11" s="3" t="e">
        <f>B11/$B$10</f>
        <v>#DIV/0!</v>
      </c>
      <c r="D11" s="5">
        <v>252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60</v>
      </c>
      <c r="B12" s="4">
        <v>206</v>
      </c>
      <c r="C12" s="3" t="e">
        <f t="shared" ref="C12:C23" si="3">B12/$B$10</f>
        <v>#DIV/0!</v>
      </c>
      <c r="D12" s="5">
        <v>122.302902663837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61</v>
      </c>
      <c r="B13" s="4">
        <v>969</v>
      </c>
      <c r="C13" s="3" t="e">
        <f t="shared" si="3"/>
        <v>#DIV/0!</v>
      </c>
      <c r="D13" s="5">
        <v>280.524508733194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62</v>
      </c>
      <c r="B14" s="4">
        <v>447</v>
      </c>
      <c r="C14" s="3" t="e">
        <f t="shared" si="3"/>
        <v>#DIV/0!</v>
      </c>
      <c r="D14" s="5">
        <v>151.3538899401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63</v>
      </c>
      <c r="B15" s="4">
        <v>88</v>
      </c>
      <c r="C15" s="3" t="e">
        <f t="shared" si="3"/>
        <v>#DIV/0!</v>
      </c>
      <c r="D15" s="5">
        <v>85.9709253178073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64</v>
      </c>
      <c r="B16" s="4">
        <v>414</v>
      </c>
      <c r="C16" s="3" t="e">
        <f t="shared" si="3"/>
        <v>#DIV/0!</v>
      </c>
      <c r="D16" s="5">
        <v>173.554026170527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65</v>
      </c>
      <c r="B17" s="4">
        <v>460</v>
      </c>
      <c r="C17" s="3" t="e">
        <f t="shared" si="3"/>
        <v>#DIV/0!</v>
      </c>
      <c r="D17" s="5">
        <v>167.463428843434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66</v>
      </c>
      <c r="B18" s="4">
        <v>785</v>
      </c>
      <c r="C18" s="3" t="e">
        <f t="shared" si="3"/>
        <v>#DIV/0!</v>
      </c>
      <c r="D18" s="5">
        <v>229.211692546432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67</v>
      </c>
      <c r="B19" s="4">
        <v>473</v>
      </c>
      <c r="C19" s="3" t="e">
        <f t="shared" si="3"/>
        <v>#DIV/0!</v>
      </c>
      <c r="D19" s="5">
        <v>152.318744742727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68</v>
      </c>
      <c r="B20" s="4">
        <v>478</v>
      </c>
      <c r="C20" s="3" t="e">
        <f t="shared" si="3"/>
        <v>#DIV/0!</v>
      </c>
      <c r="D20" s="5">
        <v>147.061211745314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69</v>
      </c>
      <c r="B21" s="4">
        <v>854</v>
      </c>
      <c r="C21" s="3" t="e">
        <f t="shared" si="3"/>
        <v>#DIV/0!</v>
      </c>
      <c r="D21" s="5">
        <v>255.411432790312</v>
      </c>
      <c r="E21" s="5">
        <f t="shared" si="1"/>
        <v>0</v>
      </c>
      <c r="F21" s="3" t="e">
        <f t="shared" ref="F21:F23" si="4">E21/B21</f>
        <v>#DIV/0!</v>
      </c>
    </row>
    <row r="22" spans="1:6" x14ac:dyDescent="0.25">
      <c r="A22" s="17" t="s">
        <v>70</v>
      </c>
      <c r="B22" s="4">
        <v>576</v>
      </c>
      <c r="C22" s="3" t="e">
        <f t="shared" si="3"/>
        <v>#DIV/0!</v>
      </c>
      <c r="D22" s="5">
        <v>190.326036053925</v>
      </c>
      <c r="E22" s="5">
        <f t="shared" si="1"/>
        <v>0</v>
      </c>
      <c r="F22" s="3" t="e">
        <f t="shared" si="4"/>
        <v>#DIV/0!</v>
      </c>
    </row>
    <row r="23" spans="1:6" x14ac:dyDescent="0.25">
      <c r="A23" s="17" t="s">
        <v>71</v>
      </c>
      <c r="B23" s="4">
        <v>162</v>
      </c>
      <c r="C23" s="3" t="e">
        <f t="shared" si="3"/>
        <v>#DIV/0!</v>
      </c>
      <c r="D23" s="5">
        <v>67.1118469422501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/>
  </sheetViews>
  <sheetFormatPr defaultColWidth="11" defaultRowHeight="15.75" x14ac:dyDescent="0.25"/>
  <cols>
    <col min="1" max="1" width="36.625" customWidth="1"/>
  </cols>
  <sheetData>
    <row r="1" spans="1:6" x14ac:dyDescent="0.25">
      <c r="A1" t="s">
        <v>0</v>
      </c>
      <c r="B1" s="20" t="s">
        <v>233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72</v>
      </c>
    </row>
    <row r="5" spans="1:6" x14ac:dyDescent="0.25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8000</v>
      </c>
      <c r="C9" s="3" t="e">
        <f>B9/$B$9</f>
        <v>#DIV/0!</v>
      </c>
      <c r="D9" s="18">
        <v>491.399023198052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73</v>
      </c>
      <c r="B10" s="4">
        <v>3329</v>
      </c>
      <c r="C10" s="3" t="e">
        <f t="shared" ref="C10:C17" si="0">B10/$B$9</f>
        <v>#DIV/0!</v>
      </c>
      <c r="D10" s="18">
        <v>337.032639368949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5">
      <c r="A11" s="17" t="s">
        <v>74</v>
      </c>
      <c r="B11" s="4">
        <v>830</v>
      </c>
      <c r="C11" s="3" t="e">
        <f t="shared" si="0"/>
        <v>#DIV/0!</v>
      </c>
      <c r="D11" s="18">
        <v>161.762171103135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75</v>
      </c>
      <c r="B12" s="4">
        <v>2499</v>
      </c>
      <c r="C12" s="3" t="e">
        <f t="shared" si="0"/>
        <v>#DIV/0!</v>
      </c>
      <c r="D12" s="18">
        <v>328.785644455472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76</v>
      </c>
      <c r="B13" s="4">
        <v>231</v>
      </c>
      <c r="C13" s="3" t="e">
        <f t="shared" si="0"/>
        <v>#DIV/0!</v>
      </c>
      <c r="D13" s="18">
        <v>99.4937183946806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77</v>
      </c>
      <c r="B14" s="4">
        <v>2268</v>
      </c>
      <c r="C14" s="3" t="e">
        <f t="shared" si="0"/>
        <v>#DIV/0!</v>
      </c>
      <c r="D14" s="18">
        <v>325.688501485699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78</v>
      </c>
      <c r="B15" s="4">
        <v>4671</v>
      </c>
      <c r="C15" s="3" t="e">
        <f t="shared" si="0"/>
        <v>#DIV/0!</v>
      </c>
      <c r="D15" s="18">
        <v>461.865781369436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79</v>
      </c>
      <c r="B16" s="4">
        <v>4299</v>
      </c>
      <c r="C16" s="3" t="e">
        <f t="shared" si="0"/>
        <v>#DIV/0!</v>
      </c>
      <c r="D16" s="18">
        <v>459.835840273461</v>
      </c>
      <c r="E16" s="5">
        <f t="shared" si="1"/>
        <v>0</v>
      </c>
      <c r="F16" s="3" t="e">
        <f>E16/B16</f>
        <v>#DIV/0!</v>
      </c>
    </row>
    <row r="17" spans="1:6" x14ac:dyDescent="0.25">
      <c r="A17" s="17" t="s">
        <v>204</v>
      </c>
      <c r="B17" s="4">
        <v>372</v>
      </c>
      <c r="C17" s="3" t="e">
        <f t="shared" si="0"/>
        <v>#DIV/0!</v>
      </c>
      <c r="D17" s="18">
        <v>107.484882657981</v>
      </c>
      <c r="E17" s="5">
        <f t="shared" si="1"/>
        <v>0</v>
      </c>
      <c r="F17" s="3" t="e">
        <f>E17/B17</f>
        <v>#DIV/0!</v>
      </c>
    </row>
    <row r="19" spans="1:6" x14ac:dyDescent="0.25">
      <c r="A19" s="17" t="s">
        <v>81</v>
      </c>
      <c r="B19" s="26">
        <v>2.38125</v>
      </c>
      <c r="C19" s="3" t="s">
        <v>80</v>
      </c>
      <c r="D19" s="26">
        <v>0.2377473975558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82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8000</v>
      </c>
      <c r="C9" s="3" t="e">
        <f>B9/$B$9</f>
        <v>#DIV/0!</v>
      </c>
      <c r="D9" s="18">
        <v>491.399023198052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83</v>
      </c>
      <c r="B10" s="4">
        <v>2586</v>
      </c>
      <c r="C10" s="3" t="e">
        <f t="shared" ref="C10:C14" si="0">B10/$B$9</f>
        <v>#DIV/0!</v>
      </c>
      <c r="D10" s="18">
        <v>340.079402493006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5">
      <c r="A11" s="17" t="s">
        <v>84</v>
      </c>
      <c r="B11" s="4">
        <v>3783</v>
      </c>
      <c r="C11" s="3" t="e">
        <f t="shared" si="0"/>
        <v>#DIV/0!</v>
      </c>
      <c r="D11" s="18">
        <v>454.739485859761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85</v>
      </c>
      <c r="B12" s="4">
        <v>1291</v>
      </c>
      <c r="C12" s="3" t="e">
        <f t="shared" si="0"/>
        <v>#DIV/0!</v>
      </c>
      <c r="D12" s="18">
        <v>204.941455054852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86</v>
      </c>
      <c r="B13" s="4">
        <v>254</v>
      </c>
      <c r="C13" s="3" t="e">
        <f t="shared" si="0"/>
        <v>#DIV/0!</v>
      </c>
      <c r="D13" s="18">
        <v>93.6322593981369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87</v>
      </c>
      <c r="B14" s="4">
        <v>86</v>
      </c>
      <c r="C14" s="3" t="e">
        <f t="shared" si="0"/>
        <v>#DIV/0!</v>
      </c>
      <c r="D14" s="18">
        <v>60.5722708836312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/>
  </sheetViews>
  <sheetFormatPr defaultColWidth="11" defaultRowHeight="15.75" x14ac:dyDescent="0.25"/>
  <cols>
    <col min="1" max="1" width="24.5" customWidth="1"/>
    <col min="14" max="14" width="12.875" customWidth="1"/>
    <col min="15" max="15" width="14.375" customWidth="1"/>
    <col min="16" max="16" width="16.625" customWidth="1"/>
    <col min="18" max="18" width="14.125" customWidth="1"/>
    <col min="19" max="19" width="15.5" customWidth="1"/>
    <col min="20" max="20" width="16.125" customWidth="1"/>
  </cols>
  <sheetData>
    <row r="1" spans="1:20" x14ac:dyDescent="0.25">
      <c r="A1" t="s">
        <v>0</v>
      </c>
      <c r="B1" s="20" t="s">
        <v>91</v>
      </c>
    </row>
    <row r="2" spans="1:20" x14ac:dyDescent="0.25">
      <c r="A2" t="s">
        <v>1</v>
      </c>
      <c r="B2" s="20" t="s">
        <v>6</v>
      </c>
    </row>
    <row r="3" spans="1:20" x14ac:dyDescent="0.25">
      <c r="A3" t="s">
        <v>2</v>
      </c>
      <c r="B3" s="20">
        <v>2024</v>
      </c>
    </row>
    <row r="4" spans="1:20" x14ac:dyDescent="0.25">
      <c r="A4" t="s">
        <v>3</v>
      </c>
      <c r="B4" s="20" t="s">
        <v>7</v>
      </c>
    </row>
    <row r="5" spans="1:20" x14ac:dyDescent="0.25">
      <c r="A5" t="s">
        <v>4</v>
      </c>
      <c r="B5" s="20" t="inlineStr">
        <is>
          <t>Census Tracts 44, 45, 67, 69, 70, 81, 106, 1856, 1857 and 1860 ; Milwaukee County, WI</t>
        </is>
      </c>
    </row>
    <row r="6" spans="1:20" ht="16.5" x14ac:dyDescent="0.3" thickBot="1"/>
    <row r="7" spans="1:20" ht="16.5" x14ac:dyDescent="0.3" thickBot="1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5">
      <c r="A9" s="15" t="s">
        <v>88</v>
      </c>
      <c r="B9" s="13">
        <v>10137</v>
      </c>
      <c r="C9" s="18">
        <v>803.936564661665</v>
      </c>
      <c r="D9" s="5">
        <f>C9/1.645</f>
        <v>0</v>
      </c>
      <c r="E9" s="9" t="e">
        <f>D9/B9</f>
        <v>#DIV/0!</v>
      </c>
      <c r="F9" s="30">
        <v>0.724579066785045</v>
      </c>
      <c r="G9" s="39">
        <v>0.357495454516557</v>
      </c>
      <c r="H9" s="39">
        <f>G9/1.645</f>
        <v>0</v>
      </c>
      <c r="I9" s="3" t="e">
        <f>H9/F9</f>
        <v>#DIV/0!</v>
      </c>
      <c r="J9" s="30">
        <v>0.625829239419947</v>
      </c>
      <c r="K9" s="39">
        <v>0.383529659870003</v>
      </c>
      <c r="L9" s="39">
        <f>K9/1.645</f>
        <v>0</v>
      </c>
      <c r="M9" s="9" t="e">
        <f>L9/J9</f>
        <v>#DIV/0!</v>
      </c>
      <c r="N9" s="30">
        <v>0.133828471606351</v>
      </c>
      <c r="O9" s="39">
        <v>0.328838866316012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5">
      <c r="A10" s="15" t="s">
        <v>89</v>
      </c>
      <c r="B10" s="13">
        <v>4663</v>
      </c>
      <c r="C10" s="18">
        <v>577.187144693989</v>
      </c>
      <c r="D10" s="5">
        <f>C10/1.645</f>
        <v>0</v>
      </c>
      <c r="E10" s="9" t="e">
        <f>D10/B10</f>
        <v>#DIV/0!</v>
      </c>
      <c r="F10" s="30">
        <v>0.741587819000643</v>
      </c>
      <c r="G10" s="39">
        <v>0.503287194353284</v>
      </c>
      <c r="H10" s="39">
        <f>G10/1.645</f>
        <v>0</v>
      </c>
      <c r="I10" s="3" t="e">
        <f>H10/F10</f>
        <v>#DIV/0!</v>
      </c>
      <c r="J10" s="30">
        <v>0.618658588891272</v>
      </c>
      <c r="K10" s="39">
        <v>0.497393204617836</v>
      </c>
      <c r="L10" s="39">
        <f>K10/1.645</f>
        <v>0</v>
      </c>
      <c r="M10" s="9" t="e">
        <f>L10/J10</f>
        <v>#DIV/0!</v>
      </c>
      <c r="N10" s="30">
        <v>0.160920078634503</v>
      </c>
      <c r="O10" s="39">
        <v>0.657423759838356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r="11" spans="1:20" ht="16.5" x14ac:dyDescent="0.3" thickBot="1">
      <c r="A11" s="16" t="s">
        <v>90</v>
      </c>
      <c r="B11" s="14">
        <v>5474</v>
      </c>
      <c r="C11" s="19">
        <v>527.335756420897</v>
      </c>
      <c r="D11" s="11">
        <f>C11/1.645</f>
        <v>0</v>
      </c>
      <c r="E11" s="12" t="e">
        <f>D11/B11</f>
        <v>#DIV/0!</v>
      </c>
      <c r="F11" s="31">
        <v>0.709770003653635</v>
      </c>
      <c r="G11" s="40">
        <v>0.442862281076183</v>
      </c>
      <c r="H11" s="40">
        <f>G11/1.645</f>
        <v>0</v>
      </c>
      <c r="I11" s="10" t="e">
        <f>H11/F11</f>
        <v>#DIV/0!</v>
      </c>
      <c r="J11" s="31">
        <v>0.631745341614907</v>
      </c>
      <c r="K11" s="40">
        <v>0.481830883194508</v>
      </c>
      <c r="L11" s="40">
        <f>K11/1.645</f>
        <v>0</v>
      </c>
      <c r="M11" s="12" t="e">
        <f>L11/J11</f>
        <v>#DIV/0!</v>
      </c>
      <c r="N11" s="31">
        <v>0.110079488973899</v>
      </c>
      <c r="O11" s="40">
        <v>0.403552970500776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5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48.375" customWidth="1"/>
  </cols>
  <sheetData>
    <row r="1" spans="1:6" x14ac:dyDescent="0.25">
      <c r="A1" t="s">
        <v>0</v>
      </c>
      <c r="B1" s="20" t="s">
        <v>226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205</v>
      </c>
      <c r="B9" s="4"/>
      <c r="C9" s="3"/>
      <c r="D9" s="18"/>
      <c r="E9" s="5"/>
      <c r="F9" s="3"/>
    </row>
    <row r="10" spans="1:6" x14ac:dyDescent="0.25">
      <c r="A10" s="17" t="s">
        <v>206</v>
      </c>
      <c r="B10" s="4">
        <v>6634</v>
      </c>
      <c r="C10" s="3" t="e">
        <f>B10/$B$10</f>
        <v>#DIV/0!</v>
      </c>
      <c r="D10" s="18">
        <v>625.668442547648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5">
      <c r="A11" s="17" t="s">
        <v>207</v>
      </c>
      <c r="B11" s="4">
        <v>3819</v>
      </c>
      <c r="C11" s="3" t="e">
        <f t="shared" ref="C11:C19" si="2">B11/$B$10</f>
        <v>#DIV/0!</v>
      </c>
      <c r="D11" s="18">
        <v>496.790700396052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208</v>
      </c>
      <c r="B12" s="4">
        <v>801</v>
      </c>
      <c r="C12" s="3" t="e">
        <f t="shared" si="2"/>
        <v>#DIV/0!</v>
      </c>
      <c r="D12" s="18">
        <v>203.024629047808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209</v>
      </c>
      <c r="B13" s="4">
        <v>722</v>
      </c>
      <c r="C13" s="3" t="e">
        <f t="shared" si="2"/>
        <v>#DIV/0!</v>
      </c>
      <c r="D13" s="18">
        <v>234.499466950354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210</v>
      </c>
      <c r="B14" s="4">
        <v>51</v>
      </c>
      <c r="C14" s="3" t="e">
        <f t="shared" si="2"/>
        <v>#DIV/0!</v>
      </c>
      <c r="D14" s="18">
        <v>55.208694967369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211</v>
      </c>
      <c r="B15" s="4">
        <v>0</v>
      </c>
      <c r="C15" s="3" t="e">
        <f t="shared" si="2"/>
        <v>#DIV/0!</v>
      </c>
      <c r="D15" s="18">
        <v>31.6227766016838</v>
      </c>
      <c r="E15" s="5">
        <f t="shared" si="0"/>
        <v>0</v>
      </c>
      <c r="F15" s="3" t="e">
        <f t="shared" si="1"/>
        <v>#DIV/0!</v>
      </c>
    </row>
    <row r="16" spans="1:6" x14ac:dyDescent="0.25">
      <c r="A16" s="17" t="s">
        <v>212</v>
      </c>
      <c r="B16" s="4">
        <v>76</v>
      </c>
      <c r="C16" s="3" t="e">
        <f t="shared" si="2"/>
        <v>#DIV/0!</v>
      </c>
      <c r="D16" s="18">
        <v>54.799635035281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213</v>
      </c>
      <c r="B17" s="4">
        <v>297</v>
      </c>
      <c r="C17" s="3" t="e">
        <f t="shared" si="2"/>
        <v>#DIV/0!</v>
      </c>
      <c r="D17" s="18">
        <v>117.158012956861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214</v>
      </c>
      <c r="B18" s="4">
        <v>232</v>
      </c>
      <c r="C18" s="3" t="e">
        <f t="shared" si="2"/>
        <v>#DIV/0!</v>
      </c>
      <c r="D18" s="18">
        <v>135.676084849173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215</v>
      </c>
      <c r="B19" s="4">
        <v>636</v>
      </c>
      <c r="C19" s="3" t="e">
        <f t="shared" si="2"/>
        <v>#DIV/0!</v>
      </c>
      <c r="D19" s="18">
        <v>192.857460317199</v>
      </c>
      <c r="E19" s="5">
        <f t="shared" si="0"/>
        <v>0</v>
      </c>
      <c r="F19" s="3" t="e">
        <f t="shared" si="1"/>
        <v>#DIV/0!</v>
      </c>
    </row>
    <row r="20" spans="1:6" x14ac:dyDescent="0.25">
      <c r="A20" s="38" t="s">
        <v>216</v>
      </c>
      <c r="B20" s="4"/>
      <c r="C20" s="3"/>
      <c r="D20" s="18"/>
      <c r="E20" s="5"/>
      <c r="F20" s="3"/>
    </row>
    <row r="21" spans="1:6" x14ac:dyDescent="0.25">
      <c r="A21" s="17" t="s">
        <v>217</v>
      </c>
      <c r="B21" s="4">
        <v>5998</v>
      </c>
      <c r="C21" s="3" t="e">
        <f>B21/$B$21</f>
        <v>#DIV/0!</v>
      </c>
      <c r="D21" s="18">
        <v>607.896372747856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218</v>
      </c>
      <c r="B22" s="4">
        <v>708</v>
      </c>
      <c r="C22" s="3" t="e">
        <f t="shared" ref="C22:C28" si="3">B22/$B$21</f>
        <v>#DIV/0!</v>
      </c>
      <c r="D22" s="18">
        <v>194.460792963517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219</v>
      </c>
      <c r="B23" s="4">
        <v>2122</v>
      </c>
      <c r="C23" s="3" t="e">
        <f t="shared" si="3"/>
        <v>#DIV/0!</v>
      </c>
      <c r="D23" s="18">
        <v>344.389314584527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220</v>
      </c>
      <c r="B24" s="4">
        <v>1804</v>
      </c>
      <c r="C24" s="3" t="e">
        <f t="shared" si="3"/>
        <v>#DIV/0!</v>
      </c>
      <c r="D24" s="18">
        <v>354.431939869984</v>
      </c>
      <c r="E24" s="5">
        <f t="shared" si="0"/>
        <v>0</v>
      </c>
      <c r="F24" s="3" t="e">
        <f t="shared" si="1"/>
        <v>#DIV/0!</v>
      </c>
    </row>
    <row r="25" spans="1:6" x14ac:dyDescent="0.25">
      <c r="A25" s="17" t="s">
        <v>221</v>
      </c>
      <c r="B25" s="4">
        <v>638</v>
      </c>
      <c r="C25" s="3" t="e">
        <f t="shared" si="3"/>
        <v>#DIV/0!</v>
      </c>
      <c r="D25" s="18">
        <v>171.394282285028</v>
      </c>
      <c r="E25" s="5">
        <f t="shared" si="0"/>
        <v>0</v>
      </c>
      <c r="F25" s="3" t="e">
        <f t="shared" si="1"/>
        <v>#DIV/0!</v>
      </c>
    </row>
    <row r="26" spans="1:6" x14ac:dyDescent="0.25">
      <c r="A26" s="17" t="s">
        <v>222</v>
      </c>
      <c r="B26" s="4">
        <v>429</v>
      </c>
      <c r="C26" s="3" t="e">
        <f t="shared" si="3"/>
        <v>#DIV/0!</v>
      </c>
      <c r="D26" s="18">
        <v>172.649934839258</v>
      </c>
      <c r="E26" s="5">
        <f t="shared" si="0"/>
        <v>0</v>
      </c>
      <c r="F26" s="3" t="e">
        <f t="shared" si="1"/>
        <v>#DIV/0!</v>
      </c>
    </row>
    <row r="27" spans="1:6" x14ac:dyDescent="0.25">
      <c r="A27" s="17" t="s">
        <v>223</v>
      </c>
      <c r="B27" s="4">
        <v>249</v>
      </c>
      <c r="C27" s="3" t="e">
        <f t="shared" si="3"/>
        <v>#DIV/0!</v>
      </c>
      <c r="D27" s="18">
        <v>118.439858155943</v>
      </c>
      <c r="E27" s="5">
        <f t="shared" si="0"/>
        <v>0</v>
      </c>
      <c r="F27" s="3" t="e">
        <f t="shared" si="1"/>
        <v>#DIV/0!</v>
      </c>
    </row>
    <row r="28" spans="1:6" x14ac:dyDescent="0.25">
      <c r="A28" s="17" t="s">
        <v>224</v>
      </c>
      <c r="B28" s="4">
        <v>48</v>
      </c>
      <c r="C28" s="3" t="e">
        <f t="shared" si="3"/>
        <v>#DIV/0!</v>
      </c>
      <c r="D28" s="18">
        <v>42.3202079389977</v>
      </c>
      <c r="E28" s="5">
        <f t="shared" si="0"/>
        <v>0</v>
      </c>
      <c r="F28" s="3" t="e">
        <f t="shared" si="1"/>
        <v>#DIV/0!</v>
      </c>
    </row>
    <row r="29" spans="1:6" x14ac:dyDescent="0.25">
      <c r="A29" s="17" t="s">
        <v>225</v>
      </c>
      <c r="B29" s="26">
        <v>21.8581193731244</v>
      </c>
      <c r="C29" s="3" t="s">
        <v>80</v>
      </c>
      <c r="D29" s="5">
        <v>3.36684187260054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/>
  </sheetViews>
  <sheetFormatPr defaultColWidth="11" defaultRowHeight="15.75" x14ac:dyDescent="0.25"/>
  <cols>
    <col min="1" max="1" width="53.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91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44, 45, 67, 69, 70, 81, 106, 1856, 1857 and 1860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96</v>
      </c>
      <c r="B9" s="13">
        <v>6856</v>
      </c>
      <c r="C9" s="3" t="e">
        <f>B9/$B$9</f>
        <v>#DIV/0!</v>
      </c>
      <c r="D9" s="18">
        <v>660.83961745646</v>
      </c>
      <c r="E9" s="5">
        <f>D9/1.645</f>
        <v>0</v>
      </c>
      <c r="F9" s="3" t="e">
        <f>E9/B9</f>
        <v>#DIV/0!</v>
      </c>
      <c r="G9" s="13">
        <v>3118</v>
      </c>
      <c r="H9" s="3" t="e">
        <f>G9/$G$9</f>
        <v>#DIV/0!</v>
      </c>
      <c r="I9" s="18">
        <v>462.536485047396</v>
      </c>
      <c r="J9" s="5">
        <f>I9/1.645</f>
        <v>0</v>
      </c>
      <c r="K9" s="3" t="e">
        <f>J9/G9</f>
        <v>#DIV/0!</v>
      </c>
      <c r="L9" s="13">
        <v>3738</v>
      </c>
      <c r="M9" s="3" t="e">
        <f>L9/$L$9</f>
        <v>#DIV/0!</v>
      </c>
      <c r="N9" s="18">
        <v>420.330822091362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97</v>
      </c>
      <c r="B10" s="13">
        <v>2117</v>
      </c>
      <c r="C10" s="3" t="e">
        <f t="shared" ref="C10:C14" si="0">B10/$B$9</f>
        <v>#DIV/0!</v>
      </c>
      <c r="D10" s="18">
        <v>346.095362580893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802</v>
      </c>
      <c r="H10" s="3" t="e">
        <f t="shared" ref="H10:H14" si="3">G10/$G$9</f>
        <v>#DIV/0!</v>
      </c>
      <c r="I10" s="18">
        <v>203.319944914413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1315</v>
      </c>
      <c r="M10" s="3" t="e">
        <f t="shared" ref="M10:M14" si="6">L10/$L$9</f>
        <v>#DIV/0!</v>
      </c>
      <c r="N10" s="18">
        <v>262.5166661376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5">
      <c r="A11" s="15" t="s">
        <v>98</v>
      </c>
      <c r="B11" s="13">
        <v>1739</v>
      </c>
      <c r="C11" s="3" t="e">
        <f t="shared" si="0"/>
        <v>#DIV/0!</v>
      </c>
      <c r="D11" s="18">
        <v>369.820226596653</v>
      </c>
      <c r="E11" s="5">
        <f t="shared" si="1"/>
        <v>0</v>
      </c>
      <c r="F11" s="3" t="e">
        <f t="shared" si="2"/>
        <v>#DIV/0!</v>
      </c>
      <c r="G11" s="13">
        <v>562</v>
      </c>
      <c r="H11" s="3" t="e">
        <f t="shared" si="3"/>
        <v>#DIV/0!</v>
      </c>
      <c r="I11" s="18">
        <v>204.543393929014</v>
      </c>
      <c r="J11" s="5">
        <f t="shared" si="4"/>
        <v>0</v>
      </c>
      <c r="K11" s="3" t="e">
        <f t="shared" si="5"/>
        <v>#DIV/0!</v>
      </c>
      <c r="L11" s="13">
        <v>1177</v>
      </c>
      <c r="M11" s="3" t="e">
        <f t="shared" si="6"/>
        <v>#DIV/0!</v>
      </c>
      <c r="N11" s="18">
        <v>258.920837322916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99</v>
      </c>
      <c r="B12" s="13">
        <v>1403</v>
      </c>
      <c r="C12" s="3" t="e">
        <f t="shared" si="0"/>
        <v>#DIV/0!</v>
      </c>
      <c r="D12" s="18">
        <v>300.0599940012</v>
      </c>
      <c r="E12" s="5">
        <f t="shared" si="1"/>
        <v>0</v>
      </c>
      <c r="F12" s="3" t="e">
        <f t="shared" si="2"/>
        <v>#DIV/0!</v>
      </c>
      <c r="G12" s="13">
        <v>519</v>
      </c>
      <c r="H12" s="3" t="e">
        <f t="shared" si="3"/>
        <v>#DIV/0!</v>
      </c>
      <c r="I12" s="18">
        <v>182.518492213803</v>
      </c>
      <c r="J12" s="5">
        <f t="shared" si="4"/>
        <v>0</v>
      </c>
      <c r="K12" s="3" t="e">
        <f t="shared" si="5"/>
        <v>#DIV/0!</v>
      </c>
      <c r="L12" s="13">
        <v>884</v>
      </c>
      <c r="M12" s="3" t="e">
        <f t="shared" si="6"/>
        <v>#DIV/0!</v>
      </c>
      <c r="N12" s="18">
        <v>229.100414665709</v>
      </c>
      <c r="O12" s="5">
        <f t="shared" si="7"/>
        <v>0</v>
      </c>
      <c r="P12" s="9" t="e">
        <f t="shared" si="8"/>
        <v>#DIV/0!</v>
      </c>
    </row>
    <row r="13" spans="1:16" x14ac:dyDescent="0.25">
      <c r="A13" s="15" t="s">
        <v>100</v>
      </c>
      <c r="B13" s="13">
        <v>323</v>
      </c>
      <c r="C13" s="3" t="e">
        <f t="shared" si="0"/>
        <v>#DIV/0!</v>
      </c>
      <c r="D13" s="18">
        <v>139.620915338641</v>
      </c>
      <c r="E13" s="5">
        <f t="shared" si="1"/>
        <v>0</v>
      </c>
      <c r="F13" s="3" t="e">
        <f t="shared" si="2"/>
        <v>#DIV/0!</v>
      </c>
      <c r="G13" s="13">
        <v>313</v>
      </c>
      <c r="H13" s="3" t="e">
        <f t="shared" si="3"/>
        <v>#DIV/0!</v>
      </c>
      <c r="I13" s="18">
        <v>139.291062168396</v>
      </c>
      <c r="J13" s="5">
        <f t="shared" si="4"/>
        <v>0</v>
      </c>
      <c r="K13" s="3" t="e">
        <f t="shared" si="5"/>
        <v>#DIV/0!</v>
      </c>
      <c r="L13" s="13">
        <v>10</v>
      </c>
      <c r="M13" s="3" t="e">
        <f t="shared" si="6"/>
        <v>#DIV/0!</v>
      </c>
      <c r="N13" s="18">
        <v>30.7408522978788</v>
      </c>
      <c r="O13" s="5">
        <f t="shared" si="7"/>
        <v>0</v>
      </c>
      <c r="P13" s="9" t="e">
        <f t="shared" si="8"/>
        <v>#DIV/0!</v>
      </c>
    </row>
    <row r="14" spans="1:16" ht="16.5" x14ac:dyDescent="0.3" thickBot="1">
      <c r="A14" s="16" t="s">
        <v>101</v>
      </c>
      <c r="B14" s="14">
        <v>1274</v>
      </c>
      <c r="C14" s="10" t="e">
        <f t="shared" si="0"/>
        <v>#DIV/0!</v>
      </c>
      <c r="D14" s="19">
        <v>296.68501815899</v>
      </c>
      <c r="E14" s="11">
        <f t="shared" si="1"/>
        <v>0</v>
      </c>
      <c r="F14" s="10" t="e">
        <f t="shared" si="2"/>
        <v>#DIV/0!</v>
      </c>
      <c r="G14" s="14">
        <v>922</v>
      </c>
      <c r="H14" s="10" t="e">
        <f t="shared" si="3"/>
        <v>#DIV/0!</v>
      </c>
      <c r="I14" s="19">
        <v>246.503549670182</v>
      </c>
      <c r="J14" s="11">
        <f t="shared" si="4"/>
        <v>0</v>
      </c>
      <c r="K14" s="10" t="e">
        <f t="shared" si="5"/>
        <v>#DIV/0!</v>
      </c>
      <c r="L14" s="14">
        <v>352</v>
      </c>
      <c r="M14" s="10" t="e">
        <f t="shared" si="6"/>
        <v>#DIV/0!</v>
      </c>
      <c r="N14" s="19">
        <v>140.324623641042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/>
  </sheetViews>
  <sheetFormatPr defaultColWidth="11" defaultRowHeight="15.75" x14ac:dyDescent="0.25"/>
  <cols>
    <col min="1" max="1" width="37.87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102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44, 45, 67, 69, 70, 81, 106, 1856, 1857 and 1860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34" t="s">
        <v>103</v>
      </c>
      <c r="B9" s="13">
        <v>1948</v>
      </c>
      <c r="C9" s="3" t="e">
        <f>B9/$B$9</f>
        <v>#DIV/0!</v>
      </c>
      <c r="D9" s="18">
        <v>407.138796972236</v>
      </c>
      <c r="E9" s="5">
        <f>D9/1.645</f>
        <v>0</v>
      </c>
      <c r="F9" s="3" t="e">
        <f>E9/B9</f>
        <v>#DIV/0!</v>
      </c>
      <c r="G9" s="13">
        <v>991</v>
      </c>
      <c r="H9" s="3" t="e">
        <f>G9/$G$9</f>
        <v>#DIV/0!</v>
      </c>
      <c r="I9" s="18">
        <v>281.932616062775</v>
      </c>
      <c r="J9" s="5">
        <f>I9/1.645</f>
        <v>0</v>
      </c>
      <c r="K9" s="3" t="e">
        <f>J9/G9</f>
        <v>#DIV/0!</v>
      </c>
      <c r="L9" s="13">
        <v>957</v>
      </c>
      <c r="M9" s="3" t="e">
        <f>L9/$L$9</f>
        <v>#DIV/0!</v>
      </c>
      <c r="N9" s="18">
        <v>273.731620387561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104</v>
      </c>
      <c r="B10" s="13">
        <v>365</v>
      </c>
      <c r="C10" s="3" t="e">
        <f t="shared" ref="C10:C13" si="0">B10/$B$9</f>
        <v>#DIV/0!</v>
      </c>
      <c r="D10" s="18">
        <v>164.711869639076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176</v>
      </c>
      <c r="H10" s="3" t="e">
        <f t="shared" ref="H10:H13" si="3">G10/$G$9</f>
        <v>#DIV/0!</v>
      </c>
      <c r="I10" s="18">
        <v>119.795659353751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189</v>
      </c>
      <c r="M10" s="3" t="e">
        <f t="shared" ref="M10:M13" si="6">L10/$L$9</f>
        <v>#DIV/0!</v>
      </c>
      <c r="N10" s="18">
        <v>116.051712611232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5">
      <c r="A11" s="15" t="s">
        <v>105</v>
      </c>
      <c r="B11" s="13">
        <v>764</v>
      </c>
      <c r="C11" s="3" t="e">
        <f t="shared" si="0"/>
        <v>#DIV/0!</v>
      </c>
      <c r="D11" s="18">
        <v>253.213348779246</v>
      </c>
      <c r="E11" s="5">
        <f t="shared" si="1"/>
        <v>0</v>
      </c>
      <c r="F11" s="3" t="e">
        <f t="shared" si="2"/>
        <v>#DIV/0!</v>
      </c>
      <c r="G11" s="13">
        <v>336</v>
      </c>
      <c r="H11" s="3" t="e">
        <f t="shared" si="3"/>
        <v>#DIV/0!</v>
      </c>
      <c r="I11" s="18">
        <v>129.170430052702</v>
      </c>
      <c r="J11" s="5">
        <f t="shared" si="4"/>
        <v>0</v>
      </c>
      <c r="K11" s="3" t="e">
        <f t="shared" si="5"/>
        <v>#DIV/0!</v>
      </c>
      <c r="L11" s="13">
        <v>428</v>
      </c>
      <c r="M11" s="3" t="e">
        <f t="shared" si="6"/>
        <v>#DIV/0!</v>
      </c>
      <c r="N11" s="18">
        <v>211.01658702576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106</v>
      </c>
      <c r="B12" s="13">
        <v>754</v>
      </c>
      <c r="C12" s="3" t="e">
        <f t="shared" si="0"/>
        <v>#DIV/0!</v>
      </c>
      <c r="D12" s="18">
        <v>258.197598749485</v>
      </c>
      <c r="E12" s="5">
        <f t="shared" si="1"/>
        <v>0</v>
      </c>
      <c r="F12" s="3" t="e">
        <f t="shared" si="2"/>
        <v>#DIV/0!</v>
      </c>
      <c r="G12" s="13">
        <v>443</v>
      </c>
      <c r="H12" s="3" t="e">
        <f t="shared" si="3"/>
        <v>#DIV/0!</v>
      </c>
      <c r="I12" s="18">
        <v>208.259453566939</v>
      </c>
      <c r="J12" s="5">
        <f t="shared" si="4"/>
        <v>0</v>
      </c>
      <c r="K12" s="3" t="e">
        <f t="shared" si="5"/>
        <v>#DIV/0!</v>
      </c>
      <c r="L12" s="13">
        <v>311</v>
      </c>
      <c r="M12" s="3" t="e">
        <f t="shared" si="6"/>
        <v>#DIV/0!</v>
      </c>
      <c r="N12" s="18">
        <v>140.092826368804</v>
      </c>
      <c r="O12" s="5">
        <f t="shared" si="7"/>
        <v>0</v>
      </c>
      <c r="P12" s="9" t="e">
        <f t="shared" si="8"/>
        <v>#DIV/0!</v>
      </c>
    </row>
    <row r="13" spans="1:16" ht="16.5" x14ac:dyDescent="0.3" thickBot="1">
      <c r="A13" s="16" t="s">
        <v>107</v>
      </c>
      <c r="B13" s="14">
        <v>65</v>
      </c>
      <c r="C13" s="10" t="e">
        <f t="shared" si="0"/>
        <v>#DIV/0!</v>
      </c>
      <c r="D13" s="19">
        <v>59.9249530663145</v>
      </c>
      <c r="E13" s="11">
        <f t="shared" si="1"/>
        <v>0</v>
      </c>
      <c r="F13" s="10" t="e">
        <f t="shared" si="2"/>
        <v>#DIV/0!</v>
      </c>
      <c r="G13" s="14">
        <v>36</v>
      </c>
      <c r="H13" s="10" t="e">
        <f t="shared" si="3"/>
        <v>#DIV/0!</v>
      </c>
      <c r="I13" s="19">
        <v>40.8044115262063</v>
      </c>
      <c r="J13" s="11">
        <f t="shared" si="4"/>
        <v>0</v>
      </c>
      <c r="K13" s="10" t="e">
        <f t="shared" si="5"/>
        <v>#DIV/0!</v>
      </c>
      <c r="L13" s="14">
        <v>29</v>
      </c>
      <c r="M13" s="10" t="e">
        <f t="shared" si="6"/>
        <v>#DIV/0!</v>
      </c>
      <c r="N13" s="19">
        <v>37.4966665185054</v>
      </c>
      <c r="O13" s="11">
        <f t="shared" si="7"/>
        <v>0</v>
      </c>
      <c r="P13" s="12" t="e">
        <f t="shared" si="8"/>
        <v>#DIV/0!</v>
      </c>
    </row>
    <row r="14" spans="1:16" x14ac:dyDescent="0.25">
      <c r="A14" s="34" t="s">
        <v>108</v>
      </c>
      <c r="B14" s="13">
        <v>10991</v>
      </c>
      <c r="C14" s="3" t="e">
        <f>B14/$B$14</f>
        <v>#DIV/0!</v>
      </c>
      <c r="D14" s="18">
        <v>765.568416276429</v>
      </c>
      <c r="E14" s="5">
        <f t="shared" si="1"/>
        <v>0</v>
      </c>
      <c r="F14" s="3" t="e">
        <f t="shared" si="2"/>
        <v>#DIV/0!</v>
      </c>
      <c r="G14" s="13">
        <v>4814</v>
      </c>
      <c r="H14" s="3" t="e">
        <f>G14/$G$14</f>
        <v>#DIV/0!</v>
      </c>
      <c r="I14" s="18">
        <v>574.544167144703</v>
      </c>
      <c r="J14" s="5">
        <f t="shared" si="4"/>
        <v>0</v>
      </c>
      <c r="K14" s="3" t="e">
        <f t="shared" si="5"/>
        <v>#DIV/0!</v>
      </c>
      <c r="L14" s="13">
        <v>6177</v>
      </c>
      <c r="M14" s="3" t="e">
        <f>L14/$L$14</f>
        <v>#DIV/0!</v>
      </c>
      <c r="N14" s="18">
        <v>491.748919673445</v>
      </c>
      <c r="O14" s="5">
        <f t="shared" si="7"/>
        <v>0</v>
      </c>
      <c r="P14" s="9" t="e">
        <f t="shared" si="8"/>
        <v>#DIV/0!</v>
      </c>
    </row>
    <row r="15" spans="1:16" x14ac:dyDescent="0.25">
      <c r="A15" s="15" t="s">
        <v>109</v>
      </c>
      <c r="B15" s="13">
        <v>224</v>
      </c>
      <c r="C15" s="3" t="e">
        <f t="shared" ref="C15:C23" si="9">B15/$B$14</f>
        <v>#DIV/0!</v>
      </c>
      <c r="D15" s="18">
        <v>98.3412426197676</v>
      </c>
      <c r="E15" s="5">
        <f t="shared" si="1"/>
        <v>0</v>
      </c>
      <c r="F15" s="3" t="e">
        <f t="shared" si="2"/>
        <v>#DIV/0!</v>
      </c>
      <c r="G15" s="13">
        <v>139</v>
      </c>
      <c r="H15" s="3" t="e">
        <f t="shared" ref="H15:H23" si="10">G15/$G$14</f>
        <v>#DIV/0!</v>
      </c>
      <c r="I15" s="18">
        <v>77.2204636090719</v>
      </c>
      <c r="J15" s="5">
        <f t="shared" si="4"/>
        <v>0</v>
      </c>
      <c r="K15" s="3" t="e">
        <f t="shared" si="5"/>
        <v>#DIV/0!</v>
      </c>
      <c r="L15" s="13">
        <v>85</v>
      </c>
      <c r="M15" s="3" t="e">
        <f t="shared" ref="M15:M23" si="11">L15/$L$14</f>
        <v>#DIV/0!</v>
      </c>
      <c r="N15" s="18">
        <v>64.4592894779333</v>
      </c>
      <c r="O15" s="5">
        <f t="shared" si="7"/>
        <v>0</v>
      </c>
      <c r="P15" s="9" t="e">
        <f t="shared" si="8"/>
        <v>#DIV/0!</v>
      </c>
    </row>
    <row r="16" spans="1:16" x14ac:dyDescent="0.25">
      <c r="A16" s="15" t="s">
        <v>110</v>
      </c>
      <c r="B16" s="13">
        <v>1362</v>
      </c>
      <c r="C16" s="3" t="e">
        <f t="shared" si="9"/>
        <v>#DIV/0!</v>
      </c>
      <c r="D16" s="18">
        <v>300.431356552541</v>
      </c>
      <c r="E16" s="5">
        <f t="shared" si="1"/>
        <v>0</v>
      </c>
      <c r="F16" s="3" t="e">
        <f t="shared" si="2"/>
        <v>#DIV/0!</v>
      </c>
      <c r="G16" s="13">
        <v>563</v>
      </c>
      <c r="H16" s="3" t="e">
        <f t="shared" si="10"/>
        <v>#DIV/0!</v>
      </c>
      <c r="I16" s="18">
        <v>167.776637229383</v>
      </c>
      <c r="J16" s="5">
        <f t="shared" si="4"/>
        <v>0</v>
      </c>
      <c r="K16" s="3" t="e">
        <f t="shared" si="5"/>
        <v>#DIV/0!</v>
      </c>
      <c r="L16" s="13">
        <v>799</v>
      </c>
      <c r="M16" s="3" t="e">
        <f t="shared" si="11"/>
        <v>#DIV/0!</v>
      </c>
      <c r="N16" s="18">
        <v>229.856476958993</v>
      </c>
      <c r="O16" s="5">
        <f t="shared" si="7"/>
        <v>0</v>
      </c>
      <c r="P16" s="9" t="e">
        <f t="shared" si="8"/>
        <v>#DIV/0!</v>
      </c>
    </row>
    <row r="17" spans="1:16" x14ac:dyDescent="0.25">
      <c r="A17" s="15" t="s">
        <v>105</v>
      </c>
      <c r="B17" s="13">
        <v>3943</v>
      </c>
      <c r="C17" s="3" t="e">
        <f t="shared" si="9"/>
        <v>#DIV/0!</v>
      </c>
      <c r="D17" s="18">
        <v>492.330173765533</v>
      </c>
      <c r="E17" s="5">
        <f t="shared" si="1"/>
        <v>0</v>
      </c>
      <c r="F17" s="3" t="e">
        <f t="shared" si="2"/>
        <v>#DIV/0!</v>
      </c>
      <c r="G17" s="13">
        <v>1969</v>
      </c>
      <c r="H17" s="3" t="e">
        <f t="shared" si="10"/>
        <v>#DIV/0!</v>
      </c>
      <c r="I17" s="18">
        <v>367.383995296474</v>
      </c>
      <c r="J17" s="5">
        <f t="shared" si="4"/>
        <v>0</v>
      </c>
      <c r="K17" s="3" t="e">
        <f t="shared" si="5"/>
        <v>#DIV/0!</v>
      </c>
      <c r="L17" s="13">
        <v>1974</v>
      </c>
      <c r="M17" s="3" t="e">
        <f t="shared" si="11"/>
        <v>#DIV/0!</v>
      </c>
      <c r="N17" s="18">
        <v>312.136188225588</v>
      </c>
      <c r="O17" s="5">
        <f t="shared" si="7"/>
        <v>0</v>
      </c>
      <c r="P17" s="9" t="e">
        <f t="shared" si="8"/>
        <v>#DIV/0!</v>
      </c>
    </row>
    <row r="18" spans="1:16" x14ac:dyDescent="0.25">
      <c r="A18" s="15" t="s">
        <v>111</v>
      </c>
      <c r="B18" s="13">
        <v>2474</v>
      </c>
      <c r="C18" s="3" t="e">
        <f t="shared" si="9"/>
        <v>#DIV/0!</v>
      </c>
      <c r="D18" s="18">
        <v>381.20335780263</v>
      </c>
      <c r="E18" s="5">
        <f t="shared" si="1"/>
        <v>0</v>
      </c>
      <c r="F18" s="3" t="e">
        <f t="shared" si="2"/>
        <v>#DIV/0!</v>
      </c>
      <c r="G18" s="13">
        <v>898</v>
      </c>
      <c r="H18" s="3" t="e">
        <f t="shared" si="10"/>
        <v>#DIV/0!</v>
      </c>
      <c r="I18" s="18">
        <v>243.380360752465</v>
      </c>
      <c r="J18" s="5">
        <f t="shared" si="4"/>
        <v>0</v>
      </c>
      <c r="K18" s="3" t="e">
        <f t="shared" si="5"/>
        <v>#DIV/0!</v>
      </c>
      <c r="L18" s="13">
        <v>1576</v>
      </c>
      <c r="M18" s="3" t="e">
        <f t="shared" si="11"/>
        <v>#DIV/0!</v>
      </c>
      <c r="N18" s="18">
        <v>300.903639060747</v>
      </c>
      <c r="O18" s="5">
        <f t="shared" si="7"/>
        <v>0</v>
      </c>
      <c r="P18" s="9" t="e">
        <f t="shared" si="8"/>
        <v>#DIV/0!</v>
      </c>
    </row>
    <row r="19" spans="1:16" x14ac:dyDescent="0.25">
      <c r="A19" s="15" t="s">
        <v>112</v>
      </c>
      <c r="B19" s="13">
        <v>782</v>
      </c>
      <c r="C19" s="3" t="e">
        <f t="shared" si="9"/>
        <v>#DIV/0!</v>
      </c>
      <c r="D19" s="18">
        <v>257.229469540331</v>
      </c>
      <c r="E19" s="5">
        <f t="shared" si="1"/>
        <v>0</v>
      </c>
      <c r="F19" s="3" t="e">
        <f t="shared" si="2"/>
        <v>#DIV/0!</v>
      </c>
      <c r="G19" s="13">
        <v>207</v>
      </c>
      <c r="H19" s="3" t="e">
        <f t="shared" si="10"/>
        <v>#DIV/0!</v>
      </c>
      <c r="I19" s="18">
        <v>159.508620456701</v>
      </c>
      <c r="J19" s="5">
        <f t="shared" si="4"/>
        <v>0</v>
      </c>
      <c r="K19" s="3" t="e">
        <f t="shared" si="5"/>
        <v>#DIV/0!</v>
      </c>
      <c r="L19" s="13">
        <v>575</v>
      </c>
      <c r="M19" s="3" t="e">
        <f t="shared" si="11"/>
        <v>#DIV/0!</v>
      </c>
      <c r="N19" s="18">
        <v>201.675481900999</v>
      </c>
      <c r="O19" s="5">
        <f t="shared" si="7"/>
        <v>0</v>
      </c>
      <c r="P19" s="9" t="e">
        <f t="shared" si="8"/>
        <v>#DIV/0!</v>
      </c>
    </row>
    <row r="20" spans="1:16" x14ac:dyDescent="0.25">
      <c r="A20" s="15" t="s">
        <v>113</v>
      </c>
      <c r="B20" s="13">
        <v>1408</v>
      </c>
      <c r="C20" s="3" t="e">
        <f t="shared" si="9"/>
        <v>#DIV/0!</v>
      </c>
      <c r="D20" s="18">
        <v>309.757970034671</v>
      </c>
      <c r="E20" s="5">
        <f t="shared" si="1"/>
        <v>0</v>
      </c>
      <c r="F20" s="3" t="e">
        <f t="shared" si="2"/>
        <v>#DIV/0!</v>
      </c>
      <c r="G20" s="13">
        <v>648</v>
      </c>
      <c r="H20" s="3" t="e">
        <f t="shared" si="10"/>
        <v>#DIV/0!</v>
      </c>
      <c r="I20" s="18">
        <v>207.694487168052</v>
      </c>
      <c r="J20" s="5">
        <f t="shared" si="4"/>
        <v>0</v>
      </c>
      <c r="K20" s="3" t="e">
        <f t="shared" si="5"/>
        <v>#DIV/0!</v>
      </c>
      <c r="L20" s="13">
        <v>760</v>
      </c>
      <c r="M20" s="3" t="e">
        <f t="shared" si="11"/>
        <v>#DIV/0!</v>
      </c>
      <c r="N20" s="18">
        <v>213.543906492318</v>
      </c>
      <c r="O20" s="5">
        <f t="shared" si="7"/>
        <v>0</v>
      </c>
      <c r="P20" s="9" t="e">
        <f t="shared" si="8"/>
        <v>#DIV/0!</v>
      </c>
    </row>
    <row r="21" spans="1:16" x14ac:dyDescent="0.25">
      <c r="A21" s="15" t="s">
        <v>114</v>
      </c>
      <c r="B21" s="13">
        <v>798</v>
      </c>
      <c r="C21" s="3" t="e">
        <f t="shared" si="9"/>
        <v>#DIV/0!</v>
      </c>
      <c r="D21" s="18">
        <v>259.588135322091</v>
      </c>
      <c r="E21" s="5">
        <f t="shared" si="1"/>
        <v>0</v>
      </c>
      <c r="F21" s="3" t="e">
        <f t="shared" si="2"/>
        <v>#DIV/0!</v>
      </c>
      <c r="G21" s="13">
        <v>390</v>
      </c>
      <c r="H21" s="3" t="e">
        <f t="shared" si="10"/>
        <v>#DIV/0!</v>
      </c>
      <c r="I21" s="18">
        <v>222.627491563823</v>
      </c>
      <c r="J21" s="5">
        <f t="shared" si="4"/>
        <v>0</v>
      </c>
      <c r="K21" s="3" t="e">
        <f t="shared" si="5"/>
        <v>#DIV/0!</v>
      </c>
      <c r="L21" s="13">
        <v>408</v>
      </c>
      <c r="M21" s="3" t="e">
        <f t="shared" si="11"/>
        <v>#DIV/0!</v>
      </c>
      <c r="N21" s="18">
        <v>120.349491066643</v>
      </c>
      <c r="O21" s="5">
        <f t="shared" si="7"/>
        <v>0</v>
      </c>
      <c r="P21" s="9" t="e">
        <f t="shared" si="8"/>
        <v>#DIV/0!</v>
      </c>
    </row>
    <row r="22" spans="1:16" x14ac:dyDescent="0.25">
      <c r="A22" s="15" t="s">
        <v>115</v>
      </c>
      <c r="B22" s="13">
        <v>9405</v>
      </c>
      <c r="C22" s="3" t="e">
        <f t="shared" si="9"/>
        <v>#DIV/0!</v>
      </c>
      <c r="D22" s="18">
        <v>730.354023744649</v>
      </c>
      <c r="E22" s="5">
        <f t="shared" si="1"/>
        <v>0</v>
      </c>
      <c r="F22" s="3" t="e">
        <f t="shared" si="2"/>
        <v>#DIV/0!</v>
      </c>
      <c r="G22" s="13">
        <v>4112</v>
      </c>
      <c r="H22" s="3" t="e">
        <f t="shared" si="10"/>
        <v>#DIV/0!</v>
      </c>
      <c r="I22" s="18">
        <v>543.39672431843</v>
      </c>
      <c r="J22" s="5">
        <f t="shared" si="4"/>
        <v>0</v>
      </c>
      <c r="K22" s="3" t="e">
        <f t="shared" si="5"/>
        <v>#DIV/0!</v>
      </c>
      <c r="L22" s="13">
        <v>5293</v>
      </c>
      <c r="M22" s="3" t="e">
        <f t="shared" si="11"/>
        <v>#DIV/0!</v>
      </c>
      <c r="N22" s="18">
        <v>464.854816044752</v>
      </c>
      <c r="O22" s="5">
        <f t="shared" si="7"/>
        <v>0</v>
      </c>
      <c r="P22" s="9" t="e">
        <f t="shared" si="8"/>
        <v>#DIV/0!</v>
      </c>
    </row>
    <row r="23" spans="1:16" ht="16.5" x14ac:dyDescent="0.3" thickBot="1">
      <c r="A23" s="16" t="s">
        <v>107</v>
      </c>
      <c r="B23" s="14">
        <v>2206</v>
      </c>
      <c r="C23" s="10" t="e">
        <f t="shared" si="9"/>
        <v>#DIV/0!</v>
      </c>
      <c r="D23" s="19">
        <v>395.303680731662</v>
      </c>
      <c r="E23" s="11">
        <f t="shared" si="1"/>
        <v>0</v>
      </c>
      <c r="F23" s="10" t="e">
        <f t="shared" si="2"/>
        <v>#DIV/0!</v>
      </c>
      <c r="G23" s="14">
        <v>1038</v>
      </c>
      <c r="H23" s="10" t="e">
        <f t="shared" si="10"/>
        <v>#DIV/0!</v>
      </c>
      <c r="I23" s="19">
        <v>297.947982037133</v>
      </c>
      <c r="J23" s="11">
        <f t="shared" si="4"/>
        <v>0</v>
      </c>
      <c r="K23" s="10" t="e">
        <f t="shared" si="5"/>
        <v>#DIV/0!</v>
      </c>
      <c r="L23" s="14">
        <v>1168</v>
      </c>
      <c r="M23" s="10" t="e">
        <f t="shared" si="11"/>
        <v>#DIV/0!</v>
      </c>
      <c r="N23" s="19">
        <v>234.799914821109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9457</v>
      </c>
      <c r="C9" s="3" t="e">
        <f>B9/$B$9</f>
        <v>#DIV/0!</v>
      </c>
      <c r="D9" s="18">
        <v>461.850625202565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118</v>
      </c>
      <c r="B10" s="4">
        <v>1457</v>
      </c>
      <c r="C10" s="3" t="e">
        <f t="shared" ref="C10:C11" si="0">B10/$B$9</f>
        <v>#DIV/0!</v>
      </c>
      <c r="D10" s="18">
        <v>233.165177502988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5">
      <c r="A11" s="17" t="s">
        <v>121</v>
      </c>
      <c r="B11" s="4">
        <v>8000</v>
      </c>
      <c r="C11" s="3" t="e">
        <f t="shared" si="0"/>
        <v>#DIV/0!</v>
      </c>
      <c r="D11" s="18">
        <v>491.399023198052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119</v>
      </c>
      <c r="B12" s="4">
        <v>2255</v>
      </c>
      <c r="C12" s="3" t="e">
        <f>B12/$B$11</f>
        <v>#DIV/0!</v>
      </c>
      <c r="D12" s="18">
        <v>335.363981369497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120</v>
      </c>
      <c r="B13" s="4">
        <v>5745</v>
      </c>
      <c r="C13" s="3" t="e">
        <f>B13/$B$11</f>
        <v>#DIV/0!</v>
      </c>
      <c r="D13" s="18">
        <v>450.541895943097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/>
  </sheetViews>
  <sheetFormatPr defaultColWidth="11" defaultRowHeight="15.75" x14ac:dyDescent="0.25"/>
  <cols>
    <col min="1" max="1" width="34.625" customWidth="1"/>
    <col min="14" max="14" width="12.875" customWidth="1"/>
    <col min="15" max="15" width="14.375" customWidth="1"/>
    <col min="16" max="16" width="16.625" customWidth="1"/>
  </cols>
  <sheetData>
    <row r="1" spans="1:17" x14ac:dyDescent="0.25">
      <c r="A1" t="s">
        <v>0</v>
      </c>
      <c r="B1" s="20" t="s">
        <v>122</v>
      </c>
    </row>
    <row r="2" spans="1:17" x14ac:dyDescent="0.25">
      <c r="A2" t="s">
        <v>1</v>
      </c>
      <c r="B2" s="20" t="s">
        <v>6</v>
      </c>
    </row>
    <row r="3" spans="1:17" x14ac:dyDescent="0.25">
      <c r="A3" t="s">
        <v>2</v>
      </c>
      <c r="B3" s="20">
        <v>2024</v>
      </c>
    </row>
    <row r="4" spans="1:17" x14ac:dyDescent="0.25">
      <c r="A4" t="s">
        <v>3</v>
      </c>
      <c r="B4" s="20" t="s">
        <v>7</v>
      </c>
    </row>
    <row r="5" spans="1:17" x14ac:dyDescent="0.25">
      <c r="A5" t="s">
        <v>4</v>
      </c>
      <c r="B5" s="20" t="inlineStr">
        <is>
          <t>Census Tracts 44, 45, 67, 69, 70, 81, 106, 1856, 1857 and 1860 ; Milwaukee County, WI</t>
        </is>
      </c>
    </row>
    <row r="6" spans="1:17" ht="16.5" x14ac:dyDescent="0.3" thickBot="1"/>
    <row r="7" spans="1:17" ht="16.5" x14ac:dyDescent="0.3" thickBot="1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5">
      <c r="A9" s="15" t="s">
        <v>123</v>
      </c>
      <c r="B9" s="13">
        <v>8000</v>
      </c>
      <c r="C9" s="18">
        <v>491.399023198052</v>
      </c>
      <c r="D9" s="5">
        <f>C9/1.645</f>
        <v>0</v>
      </c>
      <c r="E9" s="9" t="e">
        <f>D9/B9</f>
        <v>#DIV/0!</v>
      </c>
      <c r="F9" s="13">
        <v>2255</v>
      </c>
      <c r="G9" s="18">
        <v>335.363981369497</v>
      </c>
      <c r="H9" s="5">
        <f>G9/1.645</f>
        <v>0</v>
      </c>
      <c r="I9" s="3" t="e">
        <f>H9/F9</f>
        <v>#DIV/0!</v>
      </c>
      <c r="J9" s="13">
        <v>5745</v>
      </c>
      <c r="K9" s="18">
        <v>450.541895943097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5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5">
      <c r="A11" s="17" t="s">
        <v>125</v>
      </c>
      <c r="B11" s="13">
        <v>2535</v>
      </c>
      <c r="C11" s="18">
        <v>362.8842790753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1485</v>
      </c>
      <c r="G11" s="18">
        <v>271.307943119991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1050</v>
      </c>
      <c r="K11" s="18">
        <v>243.115199031241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5">
      <c r="A12" s="17" t="s">
        <v>126</v>
      </c>
      <c r="B12" s="13">
        <v>294</v>
      </c>
      <c r="C12" s="18">
        <v>98.4073168011404</v>
      </c>
      <c r="D12" s="5">
        <f t="shared" si="0"/>
        <v>0</v>
      </c>
      <c r="E12" s="9" t="e">
        <f t="shared" si="1"/>
        <v>#DIV/0!</v>
      </c>
      <c r="F12" s="13">
        <v>28</v>
      </c>
      <c r="G12" s="18">
        <v>30.1496268633627</v>
      </c>
      <c r="H12" s="5">
        <f t="shared" si="2"/>
        <v>0</v>
      </c>
      <c r="I12" s="3" t="e">
        <f t="shared" si="3"/>
        <v>#DIV/0!</v>
      </c>
      <c r="J12" s="13">
        <v>266</v>
      </c>
      <c r="K12" s="18">
        <v>95.4725091322104</v>
      </c>
      <c r="L12" s="5">
        <f t="shared" si="4"/>
        <v>0</v>
      </c>
      <c r="M12" s="9" t="e">
        <f t="shared" si="5"/>
        <v>#DIV/0!</v>
      </c>
    </row>
    <row r="13" spans="1:17" x14ac:dyDescent="0.25">
      <c r="A13" s="17" t="s">
        <v>127</v>
      </c>
      <c r="B13" s="13">
        <v>2200</v>
      </c>
      <c r="C13" s="18">
        <v>368.384310197924</v>
      </c>
      <c r="D13" s="5">
        <f t="shared" si="0"/>
        <v>0</v>
      </c>
      <c r="E13" s="9" t="e">
        <f t="shared" si="1"/>
        <v>#DIV/0!</v>
      </c>
      <c r="F13" s="13">
        <v>649</v>
      </c>
      <c r="G13" s="18">
        <v>222.036033111745</v>
      </c>
      <c r="H13" s="5">
        <f t="shared" si="2"/>
        <v>0</v>
      </c>
      <c r="I13" s="3" t="e">
        <f t="shared" si="3"/>
        <v>#DIV/0!</v>
      </c>
      <c r="J13" s="13">
        <v>1551</v>
      </c>
      <c r="K13" s="18">
        <v>304.376411701038</v>
      </c>
      <c r="L13" s="5">
        <f t="shared" si="4"/>
        <v>0</v>
      </c>
      <c r="M13" s="9" t="e">
        <f t="shared" si="5"/>
        <v>#DIV/0!</v>
      </c>
    </row>
    <row r="14" spans="1:17" x14ac:dyDescent="0.25">
      <c r="A14" s="17" t="s">
        <v>128</v>
      </c>
      <c r="B14" s="13">
        <v>663</v>
      </c>
      <c r="C14" s="18">
        <v>200.68383093812</v>
      </c>
      <c r="D14" s="5">
        <f t="shared" si="0"/>
        <v>0</v>
      </c>
      <c r="E14" s="9" t="e">
        <f t="shared" si="1"/>
        <v>#DIV/0!</v>
      </c>
      <c r="F14" s="13">
        <v>29</v>
      </c>
      <c r="G14" s="18">
        <v>38.6910842443062</v>
      </c>
      <c r="H14" s="5">
        <f t="shared" si="2"/>
        <v>0</v>
      </c>
      <c r="I14" s="3" t="e">
        <f t="shared" si="3"/>
        <v>#DIV/0!</v>
      </c>
      <c r="J14" s="13">
        <v>634</v>
      </c>
      <c r="K14" s="18">
        <v>198.670581616907</v>
      </c>
      <c r="L14" s="5">
        <f t="shared" si="4"/>
        <v>0</v>
      </c>
      <c r="M14" s="9" t="e">
        <f t="shared" si="5"/>
        <v>#DIV/0!</v>
      </c>
    </row>
    <row r="15" spans="1:17" x14ac:dyDescent="0.25">
      <c r="A15" s="17" t="s">
        <v>129</v>
      </c>
      <c r="B15" s="13">
        <v>388</v>
      </c>
      <c r="C15" s="18">
        <v>151.60804727982</v>
      </c>
      <c r="D15" s="5">
        <f t="shared" si="0"/>
        <v>0</v>
      </c>
      <c r="E15" s="9" t="e">
        <f t="shared" si="1"/>
        <v>#DIV/0!</v>
      </c>
      <c r="F15" s="13">
        <v>33</v>
      </c>
      <c r="G15" s="18">
        <v>46.7011777153425</v>
      </c>
      <c r="H15" s="5">
        <f t="shared" si="2"/>
        <v>0</v>
      </c>
      <c r="I15" s="3" t="e">
        <f t="shared" si="3"/>
        <v>#DIV/0!</v>
      </c>
      <c r="J15" s="13">
        <v>355</v>
      </c>
      <c r="K15" s="18">
        <v>146.352314638341</v>
      </c>
      <c r="L15" s="5">
        <f t="shared" si="4"/>
        <v>0</v>
      </c>
      <c r="M15" s="9" t="e">
        <f t="shared" si="5"/>
        <v>#DIV/0!</v>
      </c>
    </row>
    <row r="16" spans="1:17" x14ac:dyDescent="0.25">
      <c r="A16" s="17" t="s">
        <v>130</v>
      </c>
      <c r="B16" s="13">
        <v>1873</v>
      </c>
      <c r="C16" s="18">
        <v>281.272110242022</v>
      </c>
      <c r="D16" s="5">
        <f t="shared" si="0"/>
        <v>0</v>
      </c>
      <c r="E16" s="9" t="e">
        <f t="shared" si="1"/>
        <v>#DIV/0!</v>
      </c>
      <c r="F16" s="13">
        <v>8</v>
      </c>
      <c r="G16" s="18">
        <v>32.6955654485436</v>
      </c>
      <c r="H16" s="5">
        <f t="shared" si="2"/>
        <v>0</v>
      </c>
      <c r="I16" s="3" t="e">
        <f t="shared" si="3"/>
        <v>#DIV/0!</v>
      </c>
      <c r="J16" s="13">
        <v>1865</v>
      </c>
      <c r="K16" s="18">
        <v>281.5333017602</v>
      </c>
      <c r="L16" s="5">
        <f t="shared" si="4"/>
        <v>0</v>
      </c>
      <c r="M16" s="9" t="e">
        <f t="shared" si="5"/>
        <v>#DIV/0!</v>
      </c>
    </row>
    <row r="17" spans="1:13" ht="16.5" x14ac:dyDescent="0.3" thickBot="1">
      <c r="A17" s="36" t="s">
        <v>131</v>
      </c>
      <c r="B17" s="14">
        <v>47</v>
      </c>
      <c r="C17" s="19">
        <v>58.9660919512223</v>
      </c>
      <c r="D17" s="11">
        <f t="shared" si="0"/>
        <v>0</v>
      </c>
      <c r="E17" s="12" t="e">
        <f t="shared" si="1"/>
        <v>#DIV/0!</v>
      </c>
      <c r="F17" s="14">
        <v>23</v>
      </c>
      <c r="G17" s="19">
        <v>45.3431361950185</v>
      </c>
      <c r="H17" s="11">
        <f t="shared" si="2"/>
        <v>0</v>
      </c>
      <c r="I17" s="10" t="e">
        <f t="shared" si="3"/>
        <v>#DIV/0!</v>
      </c>
      <c r="J17" s="14">
        <v>24</v>
      </c>
      <c r="K17" s="19">
        <v>49.2036584005702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9457</v>
      </c>
      <c r="C9" s="3" t="e">
        <f>B9/$B$9</f>
        <v>#DIV/0!</v>
      </c>
      <c r="D9" s="18">
        <v>461.850625202565</v>
      </c>
      <c r="E9" s="5">
        <f>D9/1.645</f>
        <v>0</v>
      </c>
      <c r="F9" s="3" t="e">
        <f>E9/B9</f>
        <v>#DIV/0!</v>
      </c>
    </row>
    <row r="10" spans="1:6" x14ac:dyDescent="0.25">
      <c r="A10" s="38" t="s">
        <v>134</v>
      </c>
      <c r="B10" s="4"/>
      <c r="C10" s="3"/>
      <c r="D10" s="18"/>
      <c r="E10" s="5"/>
      <c r="F10" s="3"/>
    </row>
    <row r="11" spans="1:6" x14ac:dyDescent="0.25">
      <c r="A11" s="17" t="s">
        <v>135</v>
      </c>
      <c r="B11" s="4">
        <v>315</v>
      </c>
      <c r="C11" s="3" t="e">
        <f t="shared" ref="C11:C27" si="0">B11/$B$9</f>
        <v>#DIV/0!</v>
      </c>
      <c r="D11" s="18">
        <v>117.456374880208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5">
      <c r="A12" s="17" t="s">
        <v>136</v>
      </c>
      <c r="B12" s="4">
        <v>2190</v>
      </c>
      <c r="C12" s="3" t="e">
        <f t="shared" si="0"/>
        <v>#DIV/0!</v>
      </c>
      <c r="D12" s="18">
        <v>315.479000885954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137</v>
      </c>
      <c r="B13" s="4">
        <v>2785</v>
      </c>
      <c r="C13" s="3" t="e">
        <f t="shared" si="0"/>
        <v>#DIV/0!</v>
      </c>
      <c r="D13" s="18">
        <v>372.930288391812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138</v>
      </c>
      <c r="B14" s="4">
        <v>2304</v>
      </c>
      <c r="C14" s="3" t="e">
        <f t="shared" si="0"/>
        <v>#DIV/0!</v>
      </c>
      <c r="D14" s="18">
        <v>306.147023503414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139</v>
      </c>
      <c r="B15" s="4">
        <v>1364</v>
      </c>
      <c r="C15" s="3" t="e">
        <f t="shared" si="0"/>
        <v>#DIV/0!</v>
      </c>
      <c r="D15" s="18">
        <v>291.755034232488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140</v>
      </c>
      <c r="B16" s="4">
        <v>499</v>
      </c>
      <c r="C16" s="3" t="e">
        <f t="shared" si="0"/>
        <v>#DIV/0!</v>
      </c>
      <c r="D16" s="18">
        <v>167.340969281285</v>
      </c>
      <c r="E16" s="5">
        <f t="shared" si="1"/>
        <v>0</v>
      </c>
      <c r="F16" s="3" t="e">
        <f t="shared" si="2"/>
        <v>#DIV/0!</v>
      </c>
    </row>
    <row r="17" spans="1:6" x14ac:dyDescent="0.25">
      <c r="A17" s="38" t="s">
        <v>141</v>
      </c>
      <c r="B17" s="4"/>
      <c r="C17" s="3"/>
      <c r="D17" s="18"/>
      <c r="E17" s="5"/>
      <c r="F17" s="3"/>
    </row>
    <row r="18" spans="1:6" x14ac:dyDescent="0.25">
      <c r="A18" s="17" t="s">
        <v>142</v>
      </c>
      <c r="B18" s="4">
        <v>133</v>
      </c>
      <c r="C18" s="3" t="e">
        <f t="shared" si="0"/>
        <v>#DIV/0!</v>
      </c>
      <c r="D18" s="18">
        <v>124.971996863297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143</v>
      </c>
      <c r="B19" s="4">
        <v>270</v>
      </c>
      <c r="C19" s="3" t="e">
        <f t="shared" si="0"/>
        <v>#DIV/0!</v>
      </c>
      <c r="D19" s="18">
        <v>118.713941893949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144</v>
      </c>
      <c r="B20" s="4">
        <v>489</v>
      </c>
      <c r="C20" s="3" t="e">
        <f t="shared" si="0"/>
        <v>#DIV/0!</v>
      </c>
      <c r="D20" s="18">
        <v>182.554101569918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145</v>
      </c>
      <c r="B21" s="4">
        <v>429</v>
      </c>
      <c r="C21" s="3" t="e">
        <f t="shared" si="0"/>
        <v>#DIV/0!</v>
      </c>
      <c r="D21" s="18">
        <v>176.561603980027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146</v>
      </c>
      <c r="B22" s="4">
        <v>271</v>
      </c>
      <c r="C22" s="3" t="e">
        <f t="shared" si="0"/>
        <v>#DIV/0!</v>
      </c>
      <c r="D22" s="18">
        <v>92.6282894152753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147</v>
      </c>
      <c r="B23" s="4">
        <v>695</v>
      </c>
      <c r="C23" s="3" t="e">
        <f t="shared" si="0"/>
        <v>#DIV/0!</v>
      </c>
      <c r="D23" s="18">
        <v>225.57038812752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148</v>
      </c>
      <c r="B24" s="4">
        <v>865</v>
      </c>
      <c r="C24" s="3" t="e">
        <f t="shared" si="0"/>
        <v>#DIV/0!</v>
      </c>
      <c r="D24" s="18">
        <v>201.896012838293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149</v>
      </c>
      <c r="B25" s="4">
        <v>985</v>
      </c>
      <c r="C25" s="3" t="e">
        <f t="shared" si="0"/>
        <v>#DIV/0!</v>
      </c>
      <c r="D25" s="18">
        <v>239.073210544385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150</v>
      </c>
      <c r="B26" s="4">
        <v>1010</v>
      </c>
      <c r="C26" s="3" t="e">
        <f t="shared" si="0"/>
        <v>#DIV/0!</v>
      </c>
      <c r="D26" s="18">
        <v>203.847982575251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151</v>
      </c>
      <c r="B27" s="4">
        <v>4310</v>
      </c>
      <c r="C27" s="3" t="e">
        <f t="shared" si="0"/>
        <v>#DIV/0!</v>
      </c>
      <c r="D27" s="18">
        <v>444.069814331035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66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152</v>
      </c>
      <c r="B9" s="4"/>
      <c r="C9" s="3"/>
      <c r="D9" s="5"/>
      <c r="E9" s="5"/>
      <c r="F9" s="3"/>
    </row>
    <row r="10" spans="1:6" x14ac:dyDescent="0.25">
      <c r="A10" s="17" t="s">
        <v>153</v>
      </c>
      <c r="B10" s="4">
        <v>5660</v>
      </c>
      <c r="C10" s="3" t="e">
        <f>B10/$B$10</f>
        <v>#DIV/0!</v>
      </c>
      <c r="D10" s="18">
        <v>455.805879733906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154</v>
      </c>
      <c r="B11" s="4">
        <v>991</v>
      </c>
      <c r="C11" s="3" t="e">
        <f t="shared" ref="C11:C17" si="0">B11/$B$10</f>
        <v>#DIV/0!</v>
      </c>
      <c r="D11" s="18">
        <v>195.435411325583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155</v>
      </c>
      <c r="B12" s="4">
        <v>2299</v>
      </c>
      <c r="C12" s="3" t="e">
        <f t="shared" si="0"/>
        <v>#DIV/0!</v>
      </c>
      <c r="D12" s="18">
        <v>359.128110846255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156</v>
      </c>
      <c r="B13" s="4">
        <v>1878</v>
      </c>
      <c r="C13" s="3" t="e">
        <f t="shared" si="0"/>
        <v>#DIV/0!</v>
      </c>
      <c r="D13" s="18">
        <v>295.487732401871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157</v>
      </c>
      <c r="B14" s="4">
        <v>339</v>
      </c>
      <c r="C14" s="3" t="e">
        <f t="shared" si="0"/>
        <v>#DIV/0!</v>
      </c>
      <c r="D14" s="18">
        <v>187.843019566871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158</v>
      </c>
      <c r="B15" s="4">
        <v>74</v>
      </c>
      <c r="C15" s="3" t="e">
        <f t="shared" si="0"/>
        <v>#DIV/0!</v>
      </c>
      <c r="D15" s="18">
        <v>61.8546683767685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159</v>
      </c>
      <c r="B16" s="4">
        <v>19</v>
      </c>
      <c r="C16" s="3" t="e">
        <f t="shared" si="0"/>
        <v>#DIV/0!</v>
      </c>
      <c r="D16" s="18">
        <v>34.7275107083707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160</v>
      </c>
      <c r="B17" s="4">
        <v>60</v>
      </c>
      <c r="C17" s="3" t="e">
        <f t="shared" si="0"/>
        <v>#DIV/0!</v>
      </c>
      <c r="D17" s="18">
        <v>46.7118828565066</v>
      </c>
      <c r="E17" s="5">
        <f t="shared" si="1"/>
        <v>0</v>
      </c>
      <c r="F17" s="3" t="e">
        <f t="shared" ref="F17" si="3">E17/B17</f>
        <v>#DIV/0!</v>
      </c>
    </row>
    <row r="18" spans="1:6" x14ac:dyDescent="0.25">
      <c r="A18" s="38" t="s">
        <v>161</v>
      </c>
      <c r="B18" s="4"/>
      <c r="C18" s="3"/>
      <c r="D18" s="18"/>
      <c r="E18" s="5"/>
      <c r="F18" s="3"/>
    </row>
    <row r="19" spans="1:6" x14ac:dyDescent="0.25">
      <c r="A19" s="17" t="s">
        <v>162</v>
      </c>
      <c r="B19" s="4">
        <v>5549</v>
      </c>
      <c r="C19" s="3" t="e">
        <f>B19/$B$19</f>
        <v>#DIV/0!</v>
      </c>
      <c r="D19" s="18">
        <v>461.979436771811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163</v>
      </c>
      <c r="B20" s="4">
        <v>665</v>
      </c>
      <c r="C20" s="3" t="e">
        <f t="shared" ref="C20:C25" si="4">B20/$B$19</f>
        <v>#DIV/0!</v>
      </c>
      <c r="D20" s="18">
        <v>177.831380807775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164</v>
      </c>
      <c r="B21" s="4">
        <v>395</v>
      </c>
      <c r="C21" s="3" t="e">
        <f t="shared" si="4"/>
        <v>#DIV/0!</v>
      </c>
      <c r="D21" s="18">
        <v>133.652534581279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165</v>
      </c>
      <c r="B22" s="4">
        <v>572</v>
      </c>
      <c r="C22" s="3" t="e">
        <f t="shared" si="4"/>
        <v>#DIV/0!</v>
      </c>
      <c r="D22" s="18">
        <v>176.5814259768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166</v>
      </c>
      <c r="B23" s="4">
        <v>697</v>
      </c>
      <c r="C23" s="3" t="e">
        <f t="shared" si="4"/>
        <v>#DIV/0!</v>
      </c>
      <c r="D23" s="18">
        <v>182.452733605172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167</v>
      </c>
      <c r="B24" s="4">
        <v>483</v>
      </c>
      <c r="C24" s="3" t="e">
        <f t="shared" si="4"/>
        <v>#DIV/0!</v>
      </c>
      <c r="D24" s="18">
        <v>163.914611917303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168</v>
      </c>
      <c r="B25" s="4">
        <v>2737</v>
      </c>
      <c r="C25" s="3" t="e">
        <f t="shared" si="4"/>
        <v>#DIV/0!</v>
      </c>
      <c r="D25" s="18">
        <v>418.607214462436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169</v>
      </c>
      <c r="B26" s="4">
        <v>196</v>
      </c>
      <c r="C26" s="3"/>
      <c r="D26" s="18">
        <v>89.7385090136893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39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170</v>
      </c>
      <c r="B9" s="4"/>
      <c r="C9" s="3"/>
      <c r="D9" s="5"/>
      <c r="E9" s="5"/>
      <c r="F9" s="3"/>
    </row>
    <row r="10" spans="1:6" x14ac:dyDescent="0.25">
      <c r="A10" s="17" t="s">
        <v>171</v>
      </c>
      <c r="B10" s="4">
        <v>2255</v>
      </c>
      <c r="C10" s="3" t="e">
        <f>B10/$B$10</f>
        <v>#DIV/0!</v>
      </c>
      <c r="D10" s="18">
        <v>335.363981369497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172</v>
      </c>
      <c r="B11" s="4">
        <v>1408</v>
      </c>
      <c r="C11" s="3" t="e">
        <f t="shared" ref="C11:C12" si="0">B11/$B$10</f>
        <v>#DIV/0!</v>
      </c>
      <c r="D11" s="18">
        <v>317.941818576921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173</v>
      </c>
      <c r="B12" s="4">
        <v>847</v>
      </c>
      <c r="C12" s="3" t="e">
        <f t="shared" si="0"/>
        <v>#DIV/0!</v>
      </c>
      <c r="D12" s="18">
        <v>188.883562016391</v>
      </c>
      <c r="E12" s="5">
        <f t="shared" si="1"/>
        <v>0</v>
      </c>
      <c r="F12" s="3" t="e">
        <f t="shared" si="2"/>
        <v>#DIV/0!</v>
      </c>
    </row>
    <row r="13" spans="1:6" x14ac:dyDescent="0.25">
      <c r="A13" s="38" t="s">
        <v>174</v>
      </c>
      <c r="B13" s="4"/>
      <c r="C13" s="3"/>
      <c r="D13" s="18"/>
      <c r="E13" s="5"/>
      <c r="F13" s="3"/>
    </row>
    <row r="14" spans="1:6" x14ac:dyDescent="0.25">
      <c r="A14" s="38" t="s">
        <v>172</v>
      </c>
      <c r="B14" s="4">
        <v>1408</v>
      </c>
      <c r="C14" s="3" t="e">
        <f>B14/$B$14</f>
        <v>#DIV/0!</v>
      </c>
      <c r="D14" s="18">
        <v>317.941818576921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154</v>
      </c>
      <c r="B15" s="4">
        <v>0</v>
      </c>
      <c r="C15" s="3" t="e">
        <f t="shared" ref="C15:C21" si="3">B15/$B$14</f>
        <v>#DIV/0!</v>
      </c>
      <c r="D15" s="18">
        <v>31.6227766016838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155</v>
      </c>
      <c r="B16" s="4">
        <v>258</v>
      </c>
      <c r="C16" s="3" t="e">
        <f t="shared" si="3"/>
        <v>#DIV/0!</v>
      </c>
      <c r="D16" s="18">
        <v>101.375539456025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156</v>
      </c>
      <c r="B17" s="4">
        <v>728</v>
      </c>
      <c r="C17" s="3" t="e">
        <f t="shared" si="3"/>
        <v>#DIV/0!</v>
      </c>
      <c r="D17" s="18">
        <v>257.246963053016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157</v>
      </c>
      <c r="B18" s="4">
        <v>154</v>
      </c>
      <c r="C18" s="3" t="e">
        <f t="shared" si="3"/>
        <v>#DIV/0!</v>
      </c>
      <c r="D18" s="18">
        <v>70.6186944087754</v>
      </c>
      <c r="E18" s="5">
        <f t="shared" si="1"/>
        <v>0</v>
      </c>
      <c r="F18" s="3" t="e">
        <f t="shared" ref="F18" si="4">E18/B18</f>
        <v>#DIV/0!</v>
      </c>
    </row>
    <row r="19" spans="1:6" x14ac:dyDescent="0.25">
      <c r="A19" s="17" t="s">
        <v>158</v>
      </c>
      <c r="B19" s="4">
        <v>180</v>
      </c>
      <c r="C19" s="3" t="e">
        <f t="shared" si="3"/>
        <v>#DIV/0!</v>
      </c>
      <c r="D19" s="18">
        <v>152.348285188905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159</v>
      </c>
      <c r="B20" s="4">
        <v>41</v>
      </c>
      <c r="C20" s="3" t="e">
        <f t="shared" si="3"/>
        <v>#DIV/0!</v>
      </c>
      <c r="D20" s="18">
        <v>40.8778668719394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160</v>
      </c>
      <c r="B21" s="4">
        <v>47</v>
      </c>
      <c r="C21" s="3" t="e">
        <f t="shared" si="3"/>
        <v>#DIV/0!</v>
      </c>
      <c r="D21" s="18">
        <v>46.5725240887801</v>
      </c>
      <c r="E21" s="5">
        <f t="shared" si="1"/>
        <v>0</v>
      </c>
      <c r="F21" s="3" t="e">
        <f t="shared" si="2"/>
        <v>#DIV/0!</v>
      </c>
    </row>
    <row r="22" spans="1:6" x14ac:dyDescent="0.25">
      <c r="A22" s="38" t="s">
        <v>173</v>
      </c>
      <c r="B22" s="4">
        <v>847</v>
      </c>
      <c r="C22" s="3" t="e">
        <f>B22/$B$22</f>
        <v>#DIV/0!</v>
      </c>
      <c r="D22" s="18">
        <v>188.883562016391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175</v>
      </c>
      <c r="B23" s="4">
        <v>0</v>
      </c>
      <c r="C23" s="3" t="e">
        <f t="shared" ref="C23:C28" si="5">B23/$B$22</f>
        <v>#DIV/0!</v>
      </c>
      <c r="D23" s="18">
        <v>31.6227766016838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176</v>
      </c>
      <c r="B24" s="4">
        <v>99</v>
      </c>
      <c r="C24" s="3" t="e">
        <f t="shared" si="5"/>
        <v>#DIV/0!</v>
      </c>
      <c r="D24" s="18">
        <v>75.0333259292163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177</v>
      </c>
      <c r="B25" s="4">
        <v>223</v>
      </c>
      <c r="C25" s="3" t="e">
        <f t="shared" si="5"/>
        <v>#DIV/0!</v>
      </c>
      <c r="D25" s="18">
        <v>80.802227692063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178</v>
      </c>
      <c r="B26" s="4">
        <v>123</v>
      </c>
      <c r="C26" s="3" t="e">
        <f t="shared" si="5"/>
        <v>#DIV/0!</v>
      </c>
      <c r="D26" s="18">
        <v>66.1286624694618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179</v>
      </c>
      <c r="B27" s="4">
        <v>222</v>
      </c>
      <c r="C27" s="3" t="e">
        <f t="shared" si="5"/>
        <v>#DIV/0!</v>
      </c>
      <c r="D27" s="18">
        <v>97.1339281610705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5">
      <c r="A28" s="17" t="s">
        <v>180</v>
      </c>
      <c r="B28" s="4">
        <v>180</v>
      </c>
      <c r="C28" s="3" t="e">
        <f t="shared" si="5"/>
        <v>#DIV/0!</v>
      </c>
      <c r="D28" s="18">
        <v>117.217746096741</v>
      </c>
      <c r="E28" s="5">
        <f t="shared" si="6"/>
        <v>0</v>
      </c>
      <c r="F28" s="3" t="e">
        <f t="shared" ref="F28" si="8">E28/B28</f>
        <v>#DIV/0!</v>
      </c>
    </row>
    <row r="29" spans="1:6" x14ac:dyDescent="0.25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/>
  </sheetViews>
  <sheetFormatPr defaultColWidth="11" defaultRowHeight="15.75" x14ac:dyDescent="0.25"/>
  <cols>
    <col min="1" max="1" width="74.37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181</v>
      </c>
      <c r="B9" s="4">
        <v>1368</v>
      </c>
      <c r="C9" s="3" t="e">
        <f>B9/$B$9</f>
        <v>#DIV/0!</v>
      </c>
      <c r="D9" s="18">
        <v>316.12023029221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5">
      <c r="A10" s="17" t="s">
        <v>182</v>
      </c>
      <c r="B10" s="4">
        <v>432</v>
      </c>
      <c r="C10" s="3" t="e">
        <f t="shared" ref="C10:C14" si="2">B10/$B$9</f>
        <v>#DIV/0!</v>
      </c>
      <c r="D10" s="18">
        <v>143.540934927985</v>
      </c>
      <c r="E10" s="5">
        <f t="shared" si="0"/>
        <v>0</v>
      </c>
      <c r="F10" s="3" t="e">
        <f t="shared" si="1"/>
        <v>#DIV/0!</v>
      </c>
    </row>
    <row r="11" spans="1:6" x14ac:dyDescent="0.25">
      <c r="A11" s="17" t="s">
        <v>165</v>
      </c>
      <c r="B11" s="4">
        <v>84</v>
      </c>
      <c r="C11" s="3" t="e">
        <f t="shared" si="2"/>
        <v>#DIV/0!</v>
      </c>
      <c r="D11" s="18">
        <v>57.3585215987999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166</v>
      </c>
      <c r="B12" s="4">
        <v>252</v>
      </c>
      <c r="C12" s="3" t="e">
        <f t="shared" si="2"/>
        <v>#DIV/0!</v>
      </c>
      <c r="D12" s="18">
        <v>140.053561182856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167</v>
      </c>
      <c r="B13" s="4">
        <v>61</v>
      </c>
      <c r="C13" s="3" t="e">
        <f t="shared" si="2"/>
        <v>#DIV/0!</v>
      </c>
      <c r="D13" s="18">
        <v>61.4817045957576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168</v>
      </c>
      <c r="B14" s="4">
        <v>539</v>
      </c>
      <c r="C14" s="3" t="e">
        <f t="shared" si="2"/>
        <v>#DIV/0!</v>
      </c>
      <c r="D14" s="18">
        <v>251.111529006535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169</v>
      </c>
      <c r="B15" s="4">
        <v>40</v>
      </c>
      <c r="C15" s="3"/>
      <c r="D15" s="18">
        <v>47.4341649025257</v>
      </c>
      <c r="E15" s="5">
        <f t="shared" si="0"/>
        <v>0</v>
      </c>
      <c r="F15" s="3" t="e">
        <f t="shared" si="1"/>
        <v>#DIV/0!</v>
      </c>
    </row>
    <row r="16" spans="1:6" x14ac:dyDescent="0.25">
      <c r="A16" s="38" t="s">
        <v>183</v>
      </c>
      <c r="B16" s="4">
        <v>804</v>
      </c>
      <c r="C16" s="3" t="e">
        <f>B16/$B$16</f>
        <v>#DIV/0!</v>
      </c>
      <c r="D16" s="18">
        <v>186.933143128767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184</v>
      </c>
      <c r="B17" s="4">
        <v>153</v>
      </c>
      <c r="C17" s="3" t="e">
        <f t="shared" ref="C17:C23" si="3">B17/$B$16</f>
        <v>#DIV/0!</v>
      </c>
      <c r="D17" s="18">
        <v>77.9487010796203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185</v>
      </c>
      <c r="B18" s="4">
        <v>168</v>
      </c>
      <c r="C18" s="3" t="e">
        <f t="shared" si="3"/>
        <v>#DIV/0!</v>
      </c>
      <c r="D18" s="18">
        <v>116.965806969387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164</v>
      </c>
      <c r="B19" s="4">
        <v>122</v>
      </c>
      <c r="C19" s="3" t="e">
        <f t="shared" si="3"/>
        <v>#DIV/0!</v>
      </c>
      <c r="D19" s="18">
        <v>76.5375724726098</v>
      </c>
      <c r="E19" s="5">
        <f t="shared" si="0"/>
        <v>0</v>
      </c>
      <c r="F19" s="3" t="e">
        <f t="shared" si="1"/>
        <v>#DIV/0!</v>
      </c>
    </row>
    <row r="20" spans="1:6" x14ac:dyDescent="0.25">
      <c r="A20" s="17" t="s">
        <v>165</v>
      </c>
      <c r="B20" s="4">
        <v>12</v>
      </c>
      <c r="C20" s="3" t="e">
        <f t="shared" si="3"/>
        <v>#DIV/0!</v>
      </c>
      <c r="D20" s="18">
        <v>34</v>
      </c>
      <c r="E20" s="5">
        <f t="shared" si="0"/>
        <v>0</v>
      </c>
      <c r="F20" s="3" t="e">
        <f t="shared" si="1"/>
        <v>#DIV/0!</v>
      </c>
    </row>
    <row r="21" spans="1:6" x14ac:dyDescent="0.25">
      <c r="A21" s="17" t="s">
        <v>166</v>
      </c>
      <c r="B21" s="4">
        <v>91</v>
      </c>
      <c r="C21" s="3" t="e">
        <f t="shared" si="3"/>
        <v>#DIV/0!</v>
      </c>
      <c r="D21" s="18">
        <v>61.7980582219215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167</v>
      </c>
      <c r="B22" s="4">
        <v>33</v>
      </c>
      <c r="C22" s="3" t="e">
        <f t="shared" si="3"/>
        <v>#DIV/0!</v>
      </c>
      <c r="D22" s="18">
        <v>38.3405790253616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168</v>
      </c>
      <c r="B23" s="4">
        <v>225</v>
      </c>
      <c r="C23" s="3" t="e">
        <f t="shared" si="3"/>
        <v>#DIV/0!</v>
      </c>
      <c r="D23" s="18">
        <v>94.0319094775811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169</v>
      </c>
      <c r="B24" s="4">
        <v>43</v>
      </c>
      <c r="D24" s="18">
        <v>45.9673797382448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186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44, 45, 67, 69, 70, 81, 106, 1856, 1857 and 1860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8000</v>
      </c>
      <c r="C9" s="3" t="e">
        <f>B9/$B$9</f>
        <v>#DIV/0!</v>
      </c>
      <c r="D9" s="18">
        <v>491.399023198052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187</v>
      </c>
      <c r="B10" s="4">
        <v>1017</v>
      </c>
      <c r="C10" s="3" t="e">
        <f t="shared" ref="C10:C25" si="0">B10/$B$9</f>
        <v>#DIV/0!</v>
      </c>
      <c r="D10" s="18">
        <v>275.199927325572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5">
      <c r="A11" s="17" t="s">
        <v>188</v>
      </c>
      <c r="B11" s="4">
        <v>867</v>
      </c>
      <c r="C11" s="3" t="e">
        <f t="shared" si="0"/>
        <v>#DIV/0!</v>
      </c>
      <c r="D11" s="18">
        <v>225.698914485648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189</v>
      </c>
      <c r="B12" s="4">
        <v>512</v>
      </c>
      <c r="C12" s="3" t="e">
        <f t="shared" si="0"/>
        <v>#DIV/0!</v>
      </c>
      <c r="D12" s="18">
        <v>148.741386305224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190</v>
      </c>
      <c r="B13" s="4">
        <v>638</v>
      </c>
      <c r="C13" s="3" t="e">
        <f t="shared" si="0"/>
        <v>#DIV/0!</v>
      </c>
      <c r="D13" s="18">
        <v>205.572371684524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191</v>
      </c>
      <c r="B14" s="4">
        <v>392</v>
      </c>
      <c r="C14" s="3" t="e">
        <f t="shared" si="0"/>
        <v>#DIV/0!</v>
      </c>
      <c r="D14" s="18">
        <v>192.325245352762</v>
      </c>
      <c r="E14" s="5">
        <f t="shared" si="1"/>
        <v>0</v>
      </c>
      <c r="F14" s="3" t="e">
        <f t="shared" ref="F14:F25" si="3">E14/B14</f>
        <v>#DIV/0!</v>
      </c>
    </row>
    <row r="15" spans="1:6" x14ac:dyDescent="0.25">
      <c r="A15" s="17" t="s">
        <v>192</v>
      </c>
      <c r="B15" s="4">
        <v>704</v>
      </c>
      <c r="C15" s="3" t="e">
        <f t="shared" si="0"/>
        <v>#DIV/0!</v>
      </c>
      <c r="D15" s="18">
        <v>220.809872967673</v>
      </c>
      <c r="E15" s="5">
        <f t="shared" si="1"/>
        <v>0</v>
      </c>
      <c r="F15" s="3" t="e">
        <f t="shared" si="3"/>
        <v>#DIV/0!</v>
      </c>
    </row>
    <row r="16" spans="1:6" x14ac:dyDescent="0.25">
      <c r="A16" s="17" t="s">
        <v>193</v>
      </c>
      <c r="B16" s="4">
        <v>445</v>
      </c>
      <c r="C16" s="3" t="e">
        <f t="shared" si="0"/>
        <v>#DIV/0!</v>
      </c>
      <c r="D16" s="18">
        <v>149.856598119669</v>
      </c>
      <c r="E16" s="5">
        <f t="shared" si="1"/>
        <v>0</v>
      </c>
      <c r="F16" s="3" t="e">
        <f t="shared" si="3"/>
        <v>#DIV/0!</v>
      </c>
    </row>
    <row r="17" spans="1:6" x14ac:dyDescent="0.25">
      <c r="A17" s="17" t="s">
        <v>194</v>
      </c>
      <c r="B17" s="4">
        <v>403</v>
      </c>
      <c r="C17" s="3" t="e">
        <f t="shared" si="0"/>
        <v>#DIV/0!</v>
      </c>
      <c r="D17" s="18">
        <v>140.804829462629</v>
      </c>
      <c r="E17" s="5">
        <f t="shared" si="1"/>
        <v>0</v>
      </c>
      <c r="F17" s="3" t="e">
        <f t="shared" si="3"/>
        <v>#DIV/0!</v>
      </c>
    </row>
    <row r="18" spans="1:6" x14ac:dyDescent="0.25">
      <c r="A18" s="17" t="s">
        <v>195</v>
      </c>
      <c r="B18" s="4">
        <v>471</v>
      </c>
      <c r="C18" s="3" t="e">
        <f t="shared" si="0"/>
        <v>#DIV/0!</v>
      </c>
      <c r="D18" s="18">
        <v>169.62900695341</v>
      </c>
      <c r="E18" s="5">
        <f t="shared" si="1"/>
        <v>0</v>
      </c>
      <c r="F18" s="3" t="e">
        <f t="shared" si="3"/>
        <v>#DIV/0!</v>
      </c>
    </row>
    <row r="19" spans="1:6" x14ac:dyDescent="0.25">
      <c r="A19" s="17" t="s">
        <v>196</v>
      </c>
      <c r="B19" s="4">
        <v>469</v>
      </c>
      <c r="C19" s="3" t="e">
        <f t="shared" si="0"/>
        <v>#DIV/0!</v>
      </c>
      <c r="D19" s="18">
        <v>190.17623405673</v>
      </c>
      <c r="E19" s="5">
        <f t="shared" si="1"/>
        <v>0</v>
      </c>
      <c r="F19" s="3" t="e">
        <f t="shared" si="3"/>
        <v>#DIV/0!</v>
      </c>
    </row>
    <row r="20" spans="1:6" x14ac:dyDescent="0.25">
      <c r="A20" s="17" t="s">
        <v>197</v>
      </c>
      <c r="B20" s="4">
        <v>567</v>
      </c>
      <c r="C20" s="3" t="e">
        <f t="shared" si="0"/>
        <v>#DIV/0!</v>
      </c>
      <c r="D20" s="18">
        <v>165.308801943514</v>
      </c>
      <c r="E20" s="5">
        <f t="shared" si="1"/>
        <v>0</v>
      </c>
      <c r="F20" s="3" t="e">
        <f t="shared" si="3"/>
        <v>#DIV/0!</v>
      </c>
    </row>
    <row r="21" spans="1:6" x14ac:dyDescent="0.25">
      <c r="A21" s="17" t="s">
        <v>198</v>
      </c>
      <c r="B21" s="4">
        <v>509</v>
      </c>
      <c r="C21" s="3" t="e">
        <f t="shared" si="0"/>
        <v>#DIV/0!</v>
      </c>
      <c r="D21" s="18">
        <v>153.469866749144</v>
      </c>
      <c r="E21" s="5">
        <f t="shared" si="1"/>
        <v>0</v>
      </c>
      <c r="F21" s="3" t="e">
        <f t="shared" si="3"/>
        <v>#DIV/0!</v>
      </c>
    </row>
    <row r="22" spans="1:6" x14ac:dyDescent="0.25">
      <c r="A22" s="17" t="s">
        <v>199</v>
      </c>
      <c r="B22" s="4">
        <v>317</v>
      </c>
      <c r="C22" s="3" t="e">
        <f t="shared" si="0"/>
        <v>#DIV/0!</v>
      </c>
      <c r="D22" s="18">
        <v>121.358971650225</v>
      </c>
      <c r="E22" s="5">
        <f t="shared" si="1"/>
        <v>0</v>
      </c>
      <c r="F22" s="3" t="e">
        <f t="shared" si="3"/>
        <v>#DIV/0!</v>
      </c>
    </row>
    <row r="23" spans="1:6" x14ac:dyDescent="0.25">
      <c r="A23" s="17" t="s">
        <v>200</v>
      </c>
      <c r="B23" s="4">
        <v>164</v>
      </c>
      <c r="C23" s="3" t="e">
        <f t="shared" si="0"/>
        <v>#DIV/0!</v>
      </c>
      <c r="D23" s="18">
        <v>75.6108457828637</v>
      </c>
      <c r="E23" s="5">
        <f t="shared" si="1"/>
        <v>0</v>
      </c>
      <c r="F23" s="3" t="e">
        <f t="shared" si="3"/>
        <v>#DIV/0!</v>
      </c>
    </row>
    <row r="24" spans="1:6" x14ac:dyDescent="0.25">
      <c r="A24" s="17" t="s">
        <v>201</v>
      </c>
      <c r="B24" s="4">
        <v>307</v>
      </c>
      <c r="C24" s="3" t="e">
        <f t="shared" si="0"/>
        <v>#DIV/0!</v>
      </c>
      <c r="D24" s="18">
        <v>123.280168721494</v>
      </c>
      <c r="E24" s="5">
        <f t="shared" si="1"/>
        <v>0</v>
      </c>
      <c r="F24" s="3" t="e">
        <f t="shared" si="3"/>
        <v>#DIV/0!</v>
      </c>
    </row>
    <row r="25" spans="1:6" x14ac:dyDescent="0.25">
      <c r="A25" s="17" t="s">
        <v>202</v>
      </c>
      <c r="B25" s="4">
        <v>218</v>
      </c>
      <c r="C25" s="3" t="e">
        <f t="shared" si="0"/>
        <v>#DIV/0!</v>
      </c>
      <c r="D25" s="18">
        <v>101.483988884947</v>
      </c>
      <c r="E25" s="5">
        <f t="shared" si="1"/>
        <v>0</v>
      </c>
      <c r="F25" s="3" t="e">
        <f t="shared" si="3"/>
        <v>#DIV/0!</v>
      </c>
    </row>
    <row r="27" spans="1:6" x14ac:dyDescent="0.25">
      <c r="A27" s="17" t="s">
        <v>203</v>
      </c>
      <c r="B27" s="37">
        <v>34075.8892045455</v>
      </c>
      <c r="C27" s="2" t="s">
        <v>80</v>
      </c>
      <c r="D27" s="37">
        <v>10148.9792418079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Rohan Katti</cp:lastModifiedBy>
  <dcterms:created xsi:type="dcterms:W3CDTF">2023-07-26T17:27:14Z</dcterms:created>
  <dcterms:modified xsi:type="dcterms:W3CDTF">2026-01-30T22:47:24Z</dcterms:modified>
</cp:coreProperties>
</file>