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DYCU Projects\Current Projects\Neighborhood Portraits\R Generated Portraits\Template Files\"/>
    </mc:Choice>
  </mc:AlternateContent>
  <xr:revisionPtr revIDLastSave="0" documentId="13_ncr:1_{046623EF-B6D2-4705-A141-5C52748B4E79}" xr6:coauthVersionLast="47" xr6:coauthVersionMax="47" xr10:uidLastSave="{00000000-0000-0000-0000-000000000000}"/>
  <bookViews>
    <workbookView xWindow="-38520" yWindow="-3375" windowWidth="38640" windowHeight="211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<sst xmlns="http://schemas.openxmlformats.org/spreadsheetml/2006/main" count="234" uniqueCount="234">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</sst>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90, 91, 96, 97, 98 and 122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10015</v>
      </c>
      <c r="C9" s="3" t="e">
        <f>B9/$B$9</f>
        <v>#DIV/0!</v>
      </c>
      <c r="D9" s="18">
        <v>977.220036634534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15</v>
      </c>
      <c r="B10" s="4">
        <v>9826</v>
      </c>
      <c r="C10" s="3" t="e">
        <f t="shared" ref="C10:C20" si="0">B10/$B$9</f>
        <v>#DIV/0!</v>
      </c>
      <c r="D10" s="18">
        <v>982.771590960992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5">
      <c r="A11" s="17" t="s">
        <v>16</v>
      </c>
      <c r="B11" s="4">
        <v>743</v>
      </c>
      <c r="C11" s="3" t="e">
        <f t="shared" si="0"/>
        <v>#DIV/0!</v>
      </c>
      <c r="D11" s="18">
        <v>195.657864651539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17</v>
      </c>
      <c r="B12" s="4">
        <v>6666</v>
      </c>
      <c r="C12" s="3" t="e">
        <f t="shared" si="0"/>
        <v>#DIV/0!</v>
      </c>
      <c r="D12" s="18">
        <v>749.055405160393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18</v>
      </c>
      <c r="B13" s="4">
        <v>0</v>
      </c>
      <c r="C13" s="3" t="e">
        <f t="shared" si="0"/>
        <v>#DIV/0!</v>
      </c>
      <c r="D13" s="18">
        <v>24.4948974278318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</v>
      </c>
      <c r="B14" s="4">
        <v>2030</v>
      </c>
      <c r="C14" s="3" t="e">
        <f t="shared" si="0"/>
        <v>#DIV/0!</v>
      </c>
      <c r="D14" s="18">
        <v>739.374735841035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20</v>
      </c>
      <c r="B15" s="4">
        <v>0</v>
      </c>
      <c r="C15" s="3" t="e">
        <f t="shared" si="0"/>
        <v>#DIV/0!</v>
      </c>
      <c r="D15" s="18">
        <v>24.4948974278318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21</v>
      </c>
      <c r="B16" s="4">
        <v>84</v>
      </c>
      <c r="C16" s="3" t="e">
        <f t="shared" si="0"/>
        <v>#DIV/0!</v>
      </c>
      <c r="D16" s="18">
        <v>81.1418511004032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22</v>
      </c>
      <c r="B17" s="4">
        <v>303</v>
      </c>
      <c r="C17" s="3" t="e">
        <f t="shared" si="0"/>
        <v>#DIV/0!</v>
      </c>
      <c r="D17" s="18">
        <v>219.620126582242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23</v>
      </c>
      <c r="B18" s="4">
        <v>11</v>
      </c>
      <c r="C18" s="3" t="e">
        <f t="shared" si="0"/>
        <v>#DIV/0!</v>
      </c>
      <c r="D18" s="18">
        <v>23.8746727726266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24</v>
      </c>
      <c r="B19" s="4">
        <v>292</v>
      </c>
      <c r="C19" s="3" t="e">
        <f t="shared" si="0"/>
        <v>#DIV/0!</v>
      </c>
      <c r="D19" s="18">
        <v>219.269240888913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25</v>
      </c>
      <c r="B20" s="4">
        <v>189</v>
      </c>
      <c r="C20" s="3" t="e">
        <f t="shared" si="0"/>
        <v>#DIV/0!</v>
      </c>
      <c r="D20" s="18">
        <v>91.3947482079797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/>
  </sheetViews>
  <sheetFormatPr defaultColWidth="11" defaultRowHeight="15.75" x14ac:dyDescent="0.25"/>
  <cols>
    <col min="1" max="1" width="20.875" customWidth="1"/>
    <col min="2" max="2" width="13.5" customWidth="1"/>
    <col min="7" max="7" width="13.5" customWidth="1"/>
    <col min="12" max="12" width="15.5" customWidth="1"/>
    <col min="13" max="13" width="10.875" customWidth="1"/>
    <col min="14" max="14" width="12.125" customWidth="1"/>
  </cols>
  <sheetData>
    <row r="1" spans="1:16" x14ac:dyDescent="0.25">
      <c r="A1" t="s">
        <v>0</v>
      </c>
      <c r="B1" s="20" t="s">
        <v>26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58</v>
      </c>
    </row>
    <row r="5" spans="1:16" x14ac:dyDescent="0.25">
      <c r="A5" t="s">
        <v>4</v>
      </c>
      <c r="B5" s="20" t="inlineStr">
        <is>
          <t>Census Tracts 90, 91, 96, 97, 98 and 122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4560</v>
      </c>
      <c r="H9" s="3" t="e">
        <f>G9/$G$9</f>
        <v>#DIV/0!</v>
      </c>
      <c r="I9" s="18">
        <v>580.747793796929</v>
      </c>
      <c r="J9" s="5">
        <f>I9/1.645</f>
        <v>0</v>
      </c>
      <c r="K9" s="3" t="e">
        <f>J9/G9</f>
        <v>#DIV/0!</v>
      </c>
      <c r="L9" s="13">
        <v>5455</v>
      </c>
      <c r="M9" s="3" t="e">
        <f>L9/$L$9</f>
        <v>#DIV/0!</v>
      </c>
      <c r="N9" s="18">
        <v>594.009259187094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565</v>
      </c>
      <c r="H10" s="3" t="e">
        <f t="shared" ref="H10:H27" si="5">G10/$G$9</f>
        <v>#DIV/0!</v>
      </c>
      <c r="I10" s="18">
        <v>249.74386879361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422</v>
      </c>
      <c r="M10" s="3" t="e">
        <f t="shared" ref="M10:M27" si="8">L10/$L$9</f>
        <v>#DIV/0!</v>
      </c>
      <c r="N10" s="18">
        <v>186.115555502489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5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455</v>
      </c>
      <c r="H11" s="3" t="e">
        <f t="shared" si="5"/>
        <v>#DIV/0!</v>
      </c>
      <c r="I11" s="18">
        <v>166.676333053016</v>
      </c>
      <c r="J11" s="5">
        <f t="shared" si="6"/>
        <v>0</v>
      </c>
      <c r="K11" s="3" t="e">
        <f t="shared" si="7"/>
        <v>#DIV/0!</v>
      </c>
      <c r="L11" s="13">
        <v>453</v>
      </c>
      <c r="M11" s="3" t="e">
        <f t="shared" si="8"/>
        <v>#DIV/0!</v>
      </c>
      <c r="N11" s="18">
        <v>145.639967042018</v>
      </c>
      <c r="O11" s="5">
        <f t="shared" si="9"/>
        <v>0</v>
      </c>
      <c r="P11" s="9" t="e">
        <f t="shared" si="10"/>
        <v>#DIV/0!</v>
      </c>
    </row>
    <row r="12" spans="1:16" x14ac:dyDescent="0.25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516</v>
      </c>
      <c r="H12" s="3" t="e">
        <f t="shared" si="5"/>
        <v>#DIV/0!</v>
      </c>
      <c r="I12" s="18">
        <v>145.84580899018</v>
      </c>
      <c r="J12" s="5">
        <f t="shared" si="6"/>
        <v>0</v>
      </c>
      <c r="K12" s="3" t="e">
        <f t="shared" si="7"/>
        <v>#DIV/0!</v>
      </c>
      <c r="L12" s="13">
        <v>610</v>
      </c>
      <c r="M12" s="3" t="e">
        <f t="shared" si="8"/>
        <v>#DIV/0!</v>
      </c>
      <c r="N12" s="18">
        <v>194.324470924277</v>
      </c>
      <c r="O12" s="5">
        <f t="shared" si="9"/>
        <v>0</v>
      </c>
      <c r="P12" s="9" t="e">
        <f t="shared" si="10"/>
        <v>#DIV/0!</v>
      </c>
    </row>
    <row r="13" spans="1:16" x14ac:dyDescent="0.25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388</v>
      </c>
      <c r="H13" s="3" t="e">
        <f t="shared" si="5"/>
        <v>#DIV/0!</v>
      </c>
      <c r="I13" s="18">
        <v>134.279559129452</v>
      </c>
      <c r="J13" s="5">
        <f t="shared" si="6"/>
        <v>0</v>
      </c>
      <c r="K13" s="3" t="e">
        <f t="shared" si="7"/>
        <v>#DIV/0!</v>
      </c>
      <c r="L13" s="13">
        <v>619</v>
      </c>
      <c r="M13" s="3" t="e">
        <f t="shared" si="8"/>
        <v>#DIV/0!</v>
      </c>
      <c r="N13" s="18">
        <v>177.943811356282</v>
      </c>
      <c r="O13" s="5">
        <f t="shared" si="9"/>
        <v>0</v>
      </c>
      <c r="P13" s="9" t="e">
        <f t="shared" si="10"/>
        <v>#DIV/0!</v>
      </c>
    </row>
    <row r="14" spans="1:16" x14ac:dyDescent="0.25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277</v>
      </c>
      <c r="H14" s="3" t="e">
        <f t="shared" si="5"/>
        <v>#DIV/0!</v>
      </c>
      <c r="I14" s="18">
        <v>115.347301658946</v>
      </c>
      <c r="J14" s="5">
        <f t="shared" si="6"/>
        <v>0</v>
      </c>
      <c r="K14" s="3" t="e">
        <f t="shared" si="7"/>
        <v>#DIV/0!</v>
      </c>
      <c r="L14" s="13">
        <v>403</v>
      </c>
      <c r="M14" s="3" t="e">
        <f t="shared" si="8"/>
        <v>#DIV/0!</v>
      </c>
      <c r="N14" s="18">
        <v>162.332991101624</v>
      </c>
      <c r="O14" s="5">
        <f t="shared" si="9"/>
        <v>0</v>
      </c>
      <c r="P14" s="9" t="e">
        <f t="shared" si="10"/>
        <v>#DIV/0!</v>
      </c>
    </row>
    <row r="15" spans="1:16" x14ac:dyDescent="0.25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275</v>
      </c>
      <c r="H15" s="3" t="e">
        <f t="shared" si="5"/>
        <v>#DIV/0!</v>
      </c>
      <c r="I15" s="18">
        <v>100.558440719812</v>
      </c>
      <c r="J15" s="5">
        <f t="shared" si="6"/>
        <v>0</v>
      </c>
      <c r="K15" s="3" t="e">
        <f t="shared" si="7"/>
        <v>#DIV/0!</v>
      </c>
      <c r="L15" s="13">
        <v>300</v>
      </c>
      <c r="M15" s="3" t="e">
        <f t="shared" si="8"/>
        <v>#DIV/0!</v>
      </c>
      <c r="N15" s="18">
        <v>111.785508899857</v>
      </c>
      <c r="O15" s="5">
        <f t="shared" si="9"/>
        <v>0</v>
      </c>
      <c r="P15" s="9" t="e">
        <f t="shared" si="10"/>
        <v>#DIV/0!</v>
      </c>
    </row>
    <row r="16" spans="1:16" x14ac:dyDescent="0.25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307</v>
      </c>
      <c r="H16" s="3" t="e">
        <f t="shared" si="5"/>
        <v>#DIV/0!</v>
      </c>
      <c r="I16" s="18">
        <v>139.731886124821</v>
      </c>
      <c r="J16" s="5">
        <f t="shared" si="6"/>
        <v>0</v>
      </c>
      <c r="K16" s="3" t="e">
        <f t="shared" si="7"/>
        <v>#DIV/0!</v>
      </c>
      <c r="L16" s="13">
        <v>377</v>
      </c>
      <c r="M16" s="3" t="e">
        <f t="shared" si="8"/>
        <v>#DIV/0!</v>
      </c>
      <c r="N16" s="18">
        <v>124.951990780459</v>
      </c>
      <c r="O16" s="5">
        <f t="shared" si="9"/>
        <v>0</v>
      </c>
      <c r="P16" s="9" t="e">
        <f t="shared" si="10"/>
        <v>#DIV/0!</v>
      </c>
    </row>
    <row r="17" spans="1:16" x14ac:dyDescent="0.25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285</v>
      </c>
      <c r="H17" s="3" t="e">
        <f t="shared" si="5"/>
        <v>#DIV/0!</v>
      </c>
      <c r="I17" s="18">
        <v>121.057837416666</v>
      </c>
      <c r="J17" s="5">
        <f t="shared" si="6"/>
        <v>0</v>
      </c>
      <c r="K17" s="3" t="e">
        <f t="shared" si="7"/>
        <v>#DIV/0!</v>
      </c>
      <c r="L17" s="13">
        <v>287</v>
      </c>
      <c r="M17" s="3" t="e">
        <f t="shared" si="8"/>
        <v>#DIV/0!</v>
      </c>
      <c r="N17" s="18">
        <v>113.714554917126</v>
      </c>
      <c r="O17" s="5">
        <f t="shared" si="9"/>
        <v>0</v>
      </c>
      <c r="P17" s="9" t="e">
        <f t="shared" si="10"/>
        <v>#DIV/0!</v>
      </c>
    </row>
    <row r="18" spans="1:16" x14ac:dyDescent="0.25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309</v>
      </c>
      <c r="H18" s="3" t="e">
        <f t="shared" si="5"/>
        <v>#DIV/0!</v>
      </c>
      <c r="I18" s="18">
        <v>126.846363763413</v>
      </c>
      <c r="J18" s="5">
        <f t="shared" si="6"/>
        <v>0</v>
      </c>
      <c r="K18" s="3" t="e">
        <f t="shared" si="7"/>
        <v>#DIV/0!</v>
      </c>
      <c r="L18" s="13">
        <v>532</v>
      </c>
      <c r="M18" s="3" t="e">
        <f t="shared" si="8"/>
        <v>#DIV/0!</v>
      </c>
      <c r="N18" s="18">
        <v>167.107749670684</v>
      </c>
      <c r="O18" s="5">
        <f t="shared" si="9"/>
        <v>0</v>
      </c>
      <c r="P18" s="9" t="e">
        <f t="shared" si="10"/>
        <v>#DIV/0!</v>
      </c>
    </row>
    <row r="19" spans="1:16" x14ac:dyDescent="0.25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142</v>
      </c>
      <c r="H19" s="3" t="e">
        <f t="shared" si="5"/>
        <v>#DIV/0!</v>
      </c>
      <c r="I19" s="18">
        <v>68.1175454637056</v>
      </c>
      <c r="J19" s="5">
        <f t="shared" si="6"/>
        <v>0</v>
      </c>
      <c r="K19" s="3" t="e">
        <f t="shared" si="7"/>
        <v>#DIV/0!</v>
      </c>
      <c r="L19" s="13">
        <v>351</v>
      </c>
      <c r="M19" s="3" t="e">
        <f t="shared" si="8"/>
        <v>#DIV/0!</v>
      </c>
      <c r="N19" s="18">
        <v>105.95753866526</v>
      </c>
      <c r="O19" s="5">
        <f t="shared" si="9"/>
        <v>0</v>
      </c>
      <c r="P19" s="9" t="e">
        <f t="shared" si="10"/>
        <v>#DIV/0!</v>
      </c>
    </row>
    <row r="20" spans="1:16" x14ac:dyDescent="0.25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181</v>
      </c>
      <c r="H20" s="3" t="e">
        <f t="shared" si="5"/>
        <v>#DIV/0!</v>
      </c>
      <c r="I20" s="18">
        <v>66.098411478643</v>
      </c>
      <c r="J20" s="5">
        <f t="shared" si="6"/>
        <v>0</v>
      </c>
      <c r="K20" s="3" t="e">
        <f t="shared" si="7"/>
        <v>#DIV/0!</v>
      </c>
      <c r="L20" s="13">
        <v>227</v>
      </c>
      <c r="M20" s="3" t="e">
        <f t="shared" si="8"/>
        <v>#DIV/0!</v>
      </c>
      <c r="N20" s="18">
        <v>92.0543317829205</v>
      </c>
      <c r="O20" s="5">
        <f t="shared" si="9"/>
        <v>0</v>
      </c>
      <c r="P20" s="9" t="e">
        <f t="shared" si="10"/>
        <v>#DIV/0!</v>
      </c>
    </row>
    <row r="21" spans="1:16" x14ac:dyDescent="0.25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255</v>
      </c>
      <c r="H21" s="3" t="e">
        <f t="shared" si="5"/>
        <v>#DIV/0!</v>
      </c>
      <c r="I21" s="18">
        <v>96.2444803612134</v>
      </c>
      <c r="J21" s="5">
        <f t="shared" si="6"/>
        <v>0</v>
      </c>
      <c r="K21" s="3" t="e">
        <f t="shared" si="7"/>
        <v>#DIV/0!</v>
      </c>
      <c r="L21" s="13">
        <v>166</v>
      </c>
      <c r="M21" s="3" t="e">
        <f t="shared" si="8"/>
        <v>#DIV/0!</v>
      </c>
      <c r="N21" s="18">
        <v>82.5953993876172</v>
      </c>
      <c r="O21" s="5">
        <f t="shared" si="9"/>
        <v>0</v>
      </c>
      <c r="P21" s="9" t="e">
        <f t="shared" si="10"/>
        <v>#DIV/0!</v>
      </c>
    </row>
    <row r="22" spans="1:16" x14ac:dyDescent="0.25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218</v>
      </c>
      <c r="H22" s="3" t="e">
        <f t="shared" si="5"/>
        <v>#DIV/0!</v>
      </c>
      <c r="I22" s="18">
        <v>92.1845974119321</v>
      </c>
      <c r="J22" s="5">
        <f t="shared" si="6"/>
        <v>0</v>
      </c>
      <c r="K22" s="3" t="e">
        <f t="shared" si="7"/>
        <v>#DIV/0!</v>
      </c>
      <c r="L22" s="13">
        <v>336</v>
      </c>
      <c r="M22" s="3" t="e">
        <f t="shared" si="8"/>
        <v>#DIV/0!</v>
      </c>
      <c r="N22" s="18">
        <v>105.204562638699</v>
      </c>
      <c r="O22" s="5">
        <f t="shared" si="9"/>
        <v>0</v>
      </c>
      <c r="P22" s="9" t="e">
        <f t="shared" si="10"/>
        <v>#DIV/0!</v>
      </c>
    </row>
    <row r="23" spans="1:16" x14ac:dyDescent="0.25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118</v>
      </c>
      <c r="H23" s="3" t="e">
        <f t="shared" si="5"/>
        <v>#DIV/0!</v>
      </c>
      <c r="I23" s="18">
        <v>71.8957578720748</v>
      </c>
      <c r="J23" s="5">
        <f t="shared" si="6"/>
        <v>0</v>
      </c>
      <c r="K23" s="3" t="e">
        <f t="shared" si="7"/>
        <v>#DIV/0!</v>
      </c>
      <c r="L23" s="13">
        <v>159</v>
      </c>
      <c r="M23" s="3" t="e">
        <f t="shared" si="8"/>
        <v>#DIV/0!</v>
      </c>
      <c r="N23" s="18">
        <v>74.8865809073962</v>
      </c>
      <c r="O23" s="5">
        <f t="shared" si="9"/>
        <v>0</v>
      </c>
      <c r="P23" s="9" t="e">
        <f t="shared" si="10"/>
        <v>#DIV/0!</v>
      </c>
    </row>
    <row r="24" spans="1:16" x14ac:dyDescent="0.25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146</v>
      </c>
      <c r="H24" s="3" t="e">
        <f t="shared" si="5"/>
        <v>#DIV/0!</v>
      </c>
      <c r="I24" s="18">
        <v>73.9256383131049</v>
      </c>
      <c r="J24" s="5">
        <f t="shared" si="6"/>
        <v>0</v>
      </c>
      <c r="K24" s="3" t="e">
        <f t="shared" si="7"/>
        <v>#DIV/0!</v>
      </c>
      <c r="L24" s="13">
        <v>114</v>
      </c>
      <c r="M24" s="3" t="e">
        <f t="shared" si="8"/>
        <v>#DIV/0!</v>
      </c>
      <c r="N24" s="18">
        <v>41.5571895103603</v>
      </c>
      <c r="O24" s="5">
        <f t="shared" si="9"/>
        <v>0</v>
      </c>
      <c r="P24" s="9" t="e">
        <f t="shared" si="10"/>
        <v>#DIV/0!</v>
      </c>
    </row>
    <row r="25" spans="1:16" x14ac:dyDescent="0.25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68</v>
      </c>
      <c r="H25" s="3" t="e">
        <f t="shared" si="5"/>
        <v>#DIV/0!</v>
      </c>
      <c r="I25" s="18">
        <v>48.22862220715</v>
      </c>
      <c r="J25" s="5">
        <f t="shared" si="6"/>
        <v>0</v>
      </c>
      <c r="K25" s="3" t="e">
        <f t="shared" si="7"/>
        <v>#DIV/0!</v>
      </c>
      <c r="L25" s="13">
        <v>27</v>
      </c>
      <c r="M25" s="3" t="e">
        <f t="shared" si="8"/>
        <v>#DIV/0!</v>
      </c>
      <c r="N25" s="18">
        <v>30.7408522978788</v>
      </c>
      <c r="O25" s="5">
        <f t="shared" si="9"/>
        <v>0</v>
      </c>
      <c r="P25" s="9" t="e">
        <f t="shared" si="10"/>
        <v>#DIV/0!</v>
      </c>
    </row>
    <row r="26" spans="1:16" x14ac:dyDescent="0.25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40</v>
      </c>
      <c r="H26" s="3" t="e">
        <f t="shared" si="5"/>
        <v>#DIV/0!</v>
      </c>
      <c r="I26" s="18">
        <v>35.0856095856977</v>
      </c>
      <c r="J26" s="5">
        <f t="shared" si="6"/>
        <v>0</v>
      </c>
      <c r="K26" s="3" t="e">
        <f t="shared" si="7"/>
        <v>#DIV/0!</v>
      </c>
      <c r="L26" s="13">
        <v>56</v>
      </c>
      <c r="M26" s="3" t="e">
        <f t="shared" si="8"/>
        <v>#DIV/0!</v>
      </c>
      <c r="N26" s="18">
        <v>36.8103246386119</v>
      </c>
      <c r="O26" s="5">
        <f t="shared" si="9"/>
        <v>0</v>
      </c>
      <c r="P26" s="9" t="e">
        <f t="shared" si="10"/>
        <v>#DIV/0!</v>
      </c>
    </row>
    <row r="27" spans="1:16" ht="16.5" x14ac:dyDescent="0.3" thickBot="1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15</v>
      </c>
      <c r="H27" s="10" t="e">
        <f t="shared" si="5"/>
        <v>#DIV/0!</v>
      </c>
      <c r="I27" s="19">
        <v>25.4950975679639</v>
      </c>
      <c r="J27" s="11">
        <f t="shared" si="6"/>
        <v>0</v>
      </c>
      <c r="K27" s="10" t="e">
        <f t="shared" si="7"/>
        <v>#DIV/0!</v>
      </c>
      <c r="L27" s="14">
        <v>16</v>
      </c>
      <c r="M27" s="10" t="e">
        <f t="shared" si="8"/>
        <v>#DIV/0!</v>
      </c>
      <c r="N27" s="19">
        <v>26.3818119165458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57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90, 91, 96, 97, 98 and 122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9968</v>
      </c>
      <c r="C9" s="3" t="e">
        <f>B9/$B$9</f>
        <v>#DIV/0!</v>
      </c>
      <c r="D9" s="5">
        <v>978.156940373067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59</v>
      </c>
      <c r="B10" s="4">
        <v>2902</v>
      </c>
      <c r="C10" s="3" t="e">
        <f t="shared" ref="C10" si="0">B10/$B$9</f>
        <v>#DIV/0!</v>
      </c>
      <c r="D10" s="5">
        <v>519.657579565621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5">
      <c r="A11" s="17" t="s">
        <v>43</v>
      </c>
      <c r="B11" s="4">
        <v>442</v>
      </c>
      <c r="C11" s="3" t="e">
        <f>B11/$B$10</f>
        <v>#DIV/0!</v>
      </c>
      <c r="D11" s="5">
        <v>235.008510484195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60</v>
      </c>
      <c r="B12" s="4">
        <v>56</v>
      </c>
      <c r="C12" s="3" t="e">
        <f t="shared" ref="C12:C23" si="3">B12/$B$10</f>
        <v>#DIV/0!</v>
      </c>
      <c r="D12" s="5">
        <v>59.1269819963779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61</v>
      </c>
      <c r="B13" s="4">
        <v>352</v>
      </c>
      <c r="C13" s="3" t="e">
        <f t="shared" si="3"/>
        <v>#DIV/0!</v>
      </c>
      <c r="D13" s="5">
        <v>133.46909754696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62</v>
      </c>
      <c r="B14" s="4">
        <v>252</v>
      </c>
      <c r="C14" s="3" t="e">
        <f t="shared" si="3"/>
        <v>#DIV/0!</v>
      </c>
      <c r="D14" s="5">
        <v>104.374326345131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63</v>
      </c>
      <c r="B15" s="4">
        <v>35</v>
      </c>
      <c r="C15" s="3" t="e">
        <f t="shared" si="3"/>
        <v>#DIV/0!</v>
      </c>
      <c r="D15" s="5">
        <v>44.5196585791041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64</v>
      </c>
      <c r="B16" s="4">
        <v>104</v>
      </c>
      <c r="C16" s="3" t="e">
        <f t="shared" si="3"/>
        <v>#DIV/0!</v>
      </c>
      <c r="D16" s="5">
        <v>73.0068489937759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65</v>
      </c>
      <c r="B17" s="4">
        <v>130</v>
      </c>
      <c r="C17" s="3" t="e">
        <f t="shared" si="3"/>
        <v>#DIV/0!</v>
      </c>
      <c r="D17" s="5">
        <v>75.6439025963098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66</v>
      </c>
      <c r="B18" s="4">
        <v>383</v>
      </c>
      <c r="C18" s="3" t="e">
        <f t="shared" si="3"/>
        <v>#DIV/0!</v>
      </c>
      <c r="D18" s="5">
        <v>146.102703602637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67</v>
      </c>
      <c r="B19" s="4">
        <v>439</v>
      </c>
      <c r="C19" s="3" t="e">
        <f t="shared" si="3"/>
        <v>#DIV/0!</v>
      </c>
      <c r="D19" s="5">
        <v>149.849924924906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68</v>
      </c>
      <c r="B20" s="4">
        <v>221</v>
      </c>
      <c r="C20" s="3" t="e">
        <f t="shared" si="3"/>
        <v>#DIV/0!</v>
      </c>
      <c r="D20" s="5">
        <v>78.8923316932641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69</v>
      </c>
      <c r="B21" s="4">
        <v>331</v>
      </c>
      <c r="C21" s="3" t="e">
        <f t="shared" si="3"/>
        <v>#DIV/0!</v>
      </c>
      <c r="D21" s="5">
        <v>104.704345659576</v>
      </c>
      <c r="E21" s="5">
        <f t="shared" si="1"/>
        <v>0</v>
      </c>
      <c r="F21" s="3" t="e">
        <f t="shared" ref="F21:F23" si="4">E21/B21</f>
        <v>#DIV/0!</v>
      </c>
    </row>
    <row r="22" spans="1:6" x14ac:dyDescent="0.25">
      <c r="A22" s="17" t="s">
        <v>70</v>
      </c>
      <c r="B22" s="4">
        <v>111</v>
      </c>
      <c r="C22" s="3" t="e">
        <f t="shared" si="3"/>
        <v>#DIV/0!</v>
      </c>
      <c r="D22" s="5">
        <v>63.6553218513582</v>
      </c>
      <c r="E22" s="5">
        <f t="shared" si="1"/>
        <v>0</v>
      </c>
      <c r="F22" s="3" t="e">
        <f t="shared" si="4"/>
        <v>#DIV/0!</v>
      </c>
    </row>
    <row r="23" spans="1:6" x14ac:dyDescent="0.25">
      <c r="A23" s="17" t="s">
        <v>71</v>
      </c>
      <c r="B23" s="4">
        <v>46</v>
      </c>
      <c r="C23" s="3" t="e">
        <f t="shared" si="3"/>
        <v>#DIV/0!</v>
      </c>
      <c r="D23" s="5">
        <v>47.3180726572839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/>
  </sheetViews>
  <sheetFormatPr defaultColWidth="11" defaultRowHeight="15.75" x14ac:dyDescent="0.25"/>
  <cols>
    <col min="1" max="1" width="36.625" customWidth="1"/>
  </cols>
  <sheetData>
    <row r="1" spans="1:6" x14ac:dyDescent="0.25">
      <c r="A1" t="s">
        <v>0</v>
      </c>
      <c r="B1" s="20" t="s">
        <v>233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72</v>
      </c>
    </row>
    <row r="5" spans="1:6" x14ac:dyDescent="0.25">
      <c r="A5" t="s">
        <v>4</v>
      </c>
      <c r="B5" s="20" t="inlineStr">
        <is>
          <t>Census Tracts 90, 91, 96, 97, 98 and 122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3249</v>
      </c>
      <c r="C9" s="3" t="e">
        <f>B9/$B$9</f>
        <v>#DIV/0!</v>
      </c>
      <c r="D9" s="18">
        <v>233.689965552653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73</v>
      </c>
      <c r="B10" s="4">
        <v>2016</v>
      </c>
      <c r="C10" s="3" t="e">
        <f t="shared" ref="C10:C17" si="0">B10/$B$9</f>
        <v>#DIV/0!</v>
      </c>
      <c r="D10" s="18">
        <v>205.282731860232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5">
      <c r="A11" s="17" t="s">
        <v>74</v>
      </c>
      <c r="B11" s="4">
        <v>611</v>
      </c>
      <c r="C11" s="3" t="e">
        <f t="shared" si="0"/>
        <v>#DIV/0!</v>
      </c>
      <c r="D11" s="18">
        <v>139.283882771841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75</v>
      </c>
      <c r="B12" s="4">
        <v>1405</v>
      </c>
      <c r="C12" s="3" t="e">
        <f t="shared" si="0"/>
        <v>#DIV/0!</v>
      </c>
      <c r="D12" s="18">
        <v>188.52851243247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76</v>
      </c>
      <c r="B13" s="4">
        <v>148</v>
      </c>
      <c r="C13" s="3" t="e">
        <f t="shared" si="0"/>
        <v>#DIV/0!</v>
      </c>
      <c r="D13" s="18">
        <v>69.0869017976635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77</v>
      </c>
      <c r="B14" s="4">
        <v>1257</v>
      </c>
      <c r="C14" s="3" t="e">
        <f t="shared" si="0"/>
        <v>#DIV/0!</v>
      </c>
      <c r="D14" s="18">
        <v>182.825052987822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78</v>
      </c>
      <c r="B15" s="4">
        <v>1233</v>
      </c>
      <c r="C15" s="3" t="e">
        <f t="shared" si="0"/>
        <v>#DIV/0!</v>
      </c>
      <c r="D15" s="18">
        <v>181.380814861991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79</v>
      </c>
      <c r="B16" s="4">
        <v>1003</v>
      </c>
      <c r="C16" s="3" t="e">
        <f t="shared" si="0"/>
        <v>#DIV/0!</v>
      </c>
      <c r="D16" s="18">
        <v>168.454741696397</v>
      </c>
      <c r="E16" s="5">
        <f t="shared" si="1"/>
        <v>0</v>
      </c>
      <c r="F16" s="3" t="e">
        <f>E16/B16</f>
        <v>#DIV/0!</v>
      </c>
    </row>
    <row r="17" spans="1:6" x14ac:dyDescent="0.25">
      <c r="A17" s="17" t="s">
        <v>204</v>
      </c>
      <c r="B17" s="4">
        <v>230</v>
      </c>
      <c r="C17" s="3" t="e">
        <f t="shared" si="0"/>
        <v>#DIV/0!</v>
      </c>
      <c r="D17" s="18">
        <v>89.3308457365092</v>
      </c>
      <c r="E17" s="5">
        <f t="shared" si="1"/>
        <v>0</v>
      </c>
      <c r="F17" s="3" t="e">
        <f>E17/B17</f>
        <v>#DIV/0!</v>
      </c>
    </row>
    <row r="19" spans="1:6" x14ac:dyDescent="0.25">
      <c r="A19" s="17" t="s">
        <v>81</v>
      </c>
      <c r="B19" s="26">
        <v>3.08248691905202</v>
      </c>
      <c r="C19" s="3" t="s">
        <v>80</v>
      </c>
      <c r="D19" s="26">
        <v>0.373661257884147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82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90, 91, 96, 97, 98 and 122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3249</v>
      </c>
      <c r="C9" s="3" t="e">
        <f>B9/$B$9</f>
        <v>#DIV/0!</v>
      </c>
      <c r="D9" s="18">
        <v>233.689965552653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83</v>
      </c>
      <c r="B10" s="4">
        <v>1036</v>
      </c>
      <c r="C10" s="3" t="e">
        <f t="shared" ref="C10:C14" si="0">B10/$B$9</f>
        <v>#DIV/0!</v>
      </c>
      <c r="D10" s="18">
        <v>202.284453184124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5">
      <c r="A11" s="17" t="s">
        <v>84</v>
      </c>
      <c r="B11" s="4">
        <v>1232</v>
      </c>
      <c r="C11" s="3" t="e">
        <f t="shared" si="0"/>
        <v>#DIV/0!</v>
      </c>
      <c r="D11" s="18">
        <v>195.747286060369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85</v>
      </c>
      <c r="B12" s="4">
        <v>681</v>
      </c>
      <c r="C12" s="3" t="e">
        <f t="shared" si="0"/>
        <v>#DIV/0!</v>
      </c>
      <c r="D12" s="18">
        <v>134.99629624549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86</v>
      </c>
      <c r="B13" s="4">
        <v>202</v>
      </c>
      <c r="C13" s="3" t="e">
        <f t="shared" si="0"/>
        <v>#DIV/0!</v>
      </c>
      <c r="D13" s="18">
        <v>98.5190336940025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87</v>
      </c>
      <c r="B14" s="4">
        <v>98</v>
      </c>
      <c r="C14" s="3" t="e">
        <f t="shared" si="0"/>
        <v>#DIV/0!</v>
      </c>
      <c r="D14" s="18">
        <v>54.972720507539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/>
  </sheetViews>
  <sheetFormatPr defaultColWidth="11" defaultRowHeight="15.75" x14ac:dyDescent="0.25"/>
  <cols>
    <col min="1" max="1" width="24.5" customWidth="1"/>
    <col min="14" max="14" width="12.875" customWidth="1"/>
    <col min="15" max="15" width="14.375" customWidth="1"/>
    <col min="16" max="16" width="16.625" customWidth="1"/>
    <col min="18" max="18" width="14.125" customWidth="1"/>
    <col min="19" max="19" width="15.5" customWidth="1"/>
    <col min="20" max="20" width="16.125" customWidth="1"/>
  </cols>
  <sheetData>
    <row r="1" spans="1:20" x14ac:dyDescent="0.25">
      <c r="A1" t="s">
        <v>0</v>
      </c>
      <c r="B1" s="20" t="s">
        <v>91</v>
      </c>
    </row>
    <row r="2" spans="1:20" x14ac:dyDescent="0.25">
      <c r="A2" t="s">
        <v>1</v>
      </c>
      <c r="B2" s="20" t="s">
        <v>6</v>
      </c>
    </row>
    <row r="3" spans="1:20" x14ac:dyDescent="0.25">
      <c r="A3" t="s">
        <v>2</v>
      </c>
      <c r="B3" s="20">
        <v>2024</v>
      </c>
    </row>
    <row r="4" spans="1:20" x14ac:dyDescent="0.25">
      <c r="A4" t="s">
        <v>3</v>
      </c>
      <c r="B4" s="20" t="s">
        <v>7</v>
      </c>
    </row>
    <row r="5" spans="1:20" x14ac:dyDescent="0.25">
      <c r="A5" t="s">
        <v>4</v>
      </c>
      <c r="B5" s="20" t="inlineStr">
        <is>
          <t>Census Tracts 90, 91, 96, 97, 98 and 122 ; Milwaukee County, WI</t>
        </is>
      </c>
    </row>
    <row r="6" spans="1:20" ht="16.5" x14ac:dyDescent="0.3" thickBot="1"/>
    <row r="7" spans="1:20" ht="16.5" x14ac:dyDescent="0.3" thickBot="1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5">
      <c r="A9" s="15" t="s">
        <v>88</v>
      </c>
      <c r="B9" s="13">
        <v>5228</v>
      </c>
      <c r="C9" s="18">
        <v>513.656500007544</v>
      </c>
      <c r="D9" s="5">
        <f>C9/1.645</f>
        <v>0</v>
      </c>
      <c r="E9" s="9" t="e">
        <f>D9/B9</f>
        <v>#DIV/0!</v>
      </c>
      <c r="F9" s="30">
        <v>0.673270849273145</v>
      </c>
      <c r="G9" s="39">
        <v>0.238423992081334</v>
      </c>
      <c r="H9" s="39">
        <f>G9/1.645</f>
        <v>0</v>
      </c>
      <c r="I9" s="3" t="e">
        <f>H9/F9</f>
        <v>#DIV/0!</v>
      </c>
      <c r="J9" s="30">
        <v>0.619685921958684</v>
      </c>
      <c r="K9" s="39">
        <v>0.236662206530743</v>
      </c>
      <c r="L9" s="39">
        <f>K9/1.645</f>
        <v>0</v>
      </c>
      <c r="M9" s="9" t="e">
        <f>L9/J9</f>
        <v>#DIV/0!</v>
      </c>
      <c r="N9" s="30">
        <v>0.0797086497758434</v>
      </c>
      <c r="O9" s="39">
        <v>0.158842689476098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5">
      <c r="A10" s="15" t="s">
        <v>89</v>
      </c>
      <c r="B10" s="13">
        <v>2249</v>
      </c>
      <c r="C10" s="18">
        <v>330.482979894578</v>
      </c>
      <c r="D10" s="5">
        <f>C10/1.645</f>
        <v>0</v>
      </c>
      <c r="E10" s="9" t="e">
        <f>D10/B10</f>
        <v>#DIV/0!</v>
      </c>
      <c r="F10" s="30">
        <v>0.681620275678079</v>
      </c>
      <c r="G10" s="39">
        <v>0.378396617321033</v>
      </c>
      <c r="H10" s="39">
        <f>G10/1.645</f>
        <v>0</v>
      </c>
      <c r="I10" s="3" t="e">
        <f>H10/F10</f>
        <v>#DIV/0!</v>
      </c>
      <c r="J10" s="30">
        <v>0.613710538016896</v>
      </c>
      <c r="K10" s="39">
        <v>0.385488002407338</v>
      </c>
      <c r="L10" s="39">
        <f>K10/1.645</f>
        <v>0</v>
      </c>
      <c r="M10" s="9" t="e">
        <f>L10/J10</f>
        <v>#DIV/0!</v>
      </c>
      <c r="N10" s="30">
        <v>0.0998459122327726</v>
      </c>
      <c r="O10" s="39">
        <v>0.251874968982628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r="11" spans="1:20" ht="16.5" x14ac:dyDescent="0.3" thickBot="1">
      <c r="A11" s="16" t="s">
        <v>90</v>
      </c>
      <c r="B11" s="14">
        <v>2979</v>
      </c>
      <c r="C11" s="19">
        <v>320.19212982208</v>
      </c>
      <c r="D11" s="11">
        <f>C11/1.645</f>
        <v>0</v>
      </c>
      <c r="E11" s="12" t="e">
        <f>D11/B11</f>
        <v>#DIV/0!</v>
      </c>
      <c r="F11" s="31">
        <v>0.667090970124203</v>
      </c>
      <c r="G11" s="40">
        <v>0.316935324632645</v>
      </c>
      <c r="H11" s="40">
        <f>G11/1.645</f>
        <v>0</v>
      </c>
      <c r="I11" s="10" t="e">
        <f>H11/F11</f>
        <v>#DIV/0!</v>
      </c>
      <c r="J11" s="31">
        <v>0.624159785162806</v>
      </c>
      <c r="K11" s="40">
        <v>0.310572052831545</v>
      </c>
      <c r="L11" s="40">
        <f>K11/1.645</f>
        <v>0</v>
      </c>
      <c r="M11" s="12" t="e">
        <f>L11/J11</f>
        <v>#DIV/0!</v>
      </c>
      <c r="N11" s="31">
        <v>0.0639346659527874</v>
      </c>
      <c r="O11" s="40">
        <v>0.220308874083637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5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48.375" customWidth="1"/>
  </cols>
  <sheetData>
    <row r="1" spans="1:6" x14ac:dyDescent="0.25">
      <c r="A1" t="s">
        <v>0</v>
      </c>
      <c r="B1" s="20" t="s">
        <v>226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90, 91, 96, 97, 98 and 122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205</v>
      </c>
      <c r="B9" s="4"/>
      <c r="C9" s="3"/>
      <c r="D9" s="18"/>
      <c r="E9" s="5"/>
      <c r="F9" s="3"/>
    </row>
    <row r="10" spans="1:6" x14ac:dyDescent="0.25">
      <c r="A10" s="17" t="s">
        <v>206</v>
      </c>
      <c r="B10" s="4">
        <v>3477</v>
      </c>
      <c r="C10" s="3" t="e">
        <f>B10/$B$10</f>
        <v>#DIV/0!</v>
      </c>
      <c r="D10" s="18">
        <v>399.828713326094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5">
      <c r="A11" s="17" t="s">
        <v>207</v>
      </c>
      <c r="B11" s="4">
        <v>1990</v>
      </c>
      <c r="C11" s="3" t="e">
        <f t="shared" ref="C11:C19" si="2">B11/$B$10</f>
        <v>#DIV/0!</v>
      </c>
      <c r="D11" s="18">
        <v>310.695992893375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208</v>
      </c>
      <c r="B12" s="4">
        <v>424</v>
      </c>
      <c r="C12" s="3" t="e">
        <f t="shared" si="2"/>
        <v>#DIV/0!</v>
      </c>
      <c r="D12" s="18">
        <v>161.684878699277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209</v>
      </c>
      <c r="B13" s="4">
        <v>348</v>
      </c>
      <c r="C13" s="3" t="e">
        <f t="shared" si="2"/>
        <v>#DIV/0!</v>
      </c>
      <c r="D13" s="18">
        <v>132.857066052205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210</v>
      </c>
      <c r="B14" s="4">
        <v>30</v>
      </c>
      <c r="C14" s="3" t="e">
        <f t="shared" si="2"/>
        <v>#DIV/0!</v>
      </c>
      <c r="D14" s="18">
        <v>49.3558507170123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211</v>
      </c>
      <c r="B15" s="4">
        <v>0</v>
      </c>
      <c r="C15" s="3" t="e">
        <f t="shared" si="2"/>
        <v>#DIV/0!</v>
      </c>
      <c r="D15" s="18">
        <v>24.4948974278318</v>
      </c>
      <c r="E15" s="5">
        <f t="shared" si="0"/>
        <v>0</v>
      </c>
      <c r="F15" s="3" t="e">
        <f t="shared" si="1"/>
        <v>#DIV/0!</v>
      </c>
    </row>
    <row r="16" spans="1:6" x14ac:dyDescent="0.25">
      <c r="A16" s="17" t="s">
        <v>212</v>
      </c>
      <c r="B16" s="4">
        <v>13</v>
      </c>
      <c r="C16" s="3" t="e">
        <f t="shared" si="2"/>
        <v>#DIV/0!</v>
      </c>
      <c r="D16" s="18">
        <v>25.6904651573303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213</v>
      </c>
      <c r="B17" s="4">
        <v>65</v>
      </c>
      <c r="C17" s="3" t="e">
        <f t="shared" si="2"/>
        <v>#DIV/0!</v>
      </c>
      <c r="D17" s="18">
        <v>52.459508194416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214</v>
      </c>
      <c r="B18" s="4">
        <v>15</v>
      </c>
      <c r="C18" s="3" t="e">
        <f t="shared" si="2"/>
        <v>#DIV/0!</v>
      </c>
      <c r="D18" s="18">
        <v>28.0891438103763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215</v>
      </c>
      <c r="B19" s="4">
        <v>592</v>
      </c>
      <c r="C19" s="3" t="e">
        <f t="shared" si="2"/>
        <v>#DIV/0!</v>
      </c>
      <c r="D19" s="18">
        <v>167.708079709953</v>
      </c>
      <c r="E19" s="5">
        <f t="shared" si="0"/>
        <v>0</v>
      </c>
      <c r="F19" s="3" t="e">
        <f t="shared" si="1"/>
        <v>#DIV/0!</v>
      </c>
    </row>
    <row r="20" spans="1:6" x14ac:dyDescent="0.25">
      <c r="A20" s="38" t="s">
        <v>216</v>
      </c>
      <c r="B20" s="4"/>
      <c r="C20" s="3"/>
      <c r="D20" s="18"/>
      <c r="E20" s="5"/>
      <c r="F20" s="3"/>
    </row>
    <row r="21" spans="1:6" x14ac:dyDescent="0.25">
      <c r="A21" s="17" t="s">
        <v>217</v>
      </c>
      <c r="B21" s="4">
        <v>2885</v>
      </c>
      <c r="C21" s="3" t="e">
        <f>B21/$B$21</f>
        <v>#DIV/0!</v>
      </c>
      <c r="D21" s="18">
        <v>388.329756778952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218</v>
      </c>
      <c r="B22" s="4">
        <v>211</v>
      </c>
      <c r="C22" s="3" t="e">
        <f t="shared" ref="C22:C28" si="3">B22/$B$21</f>
        <v>#DIV/0!</v>
      </c>
      <c r="D22" s="18">
        <v>87.0172396712284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219</v>
      </c>
      <c r="B23" s="4">
        <v>934</v>
      </c>
      <c r="C23" s="3" t="e">
        <f t="shared" si="3"/>
        <v>#DIV/0!</v>
      </c>
      <c r="D23" s="18">
        <v>205.043897738996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220</v>
      </c>
      <c r="B24" s="4">
        <v>689</v>
      </c>
      <c r="C24" s="3" t="e">
        <f t="shared" si="3"/>
        <v>#DIV/0!</v>
      </c>
      <c r="D24" s="18">
        <v>187.024062622968</v>
      </c>
      <c r="E24" s="5">
        <f t="shared" si="0"/>
        <v>0</v>
      </c>
      <c r="F24" s="3" t="e">
        <f t="shared" si="1"/>
        <v>#DIV/0!</v>
      </c>
    </row>
    <row r="25" spans="1:6" x14ac:dyDescent="0.25">
      <c r="A25" s="17" t="s">
        <v>221</v>
      </c>
      <c r="B25" s="4">
        <v>875</v>
      </c>
      <c r="C25" s="3" t="e">
        <f t="shared" si="3"/>
        <v>#DIV/0!</v>
      </c>
      <c r="D25" s="18">
        <v>215.997685172781</v>
      </c>
      <c r="E25" s="5">
        <f t="shared" si="0"/>
        <v>0</v>
      </c>
      <c r="F25" s="3" t="e">
        <f t="shared" si="1"/>
        <v>#DIV/0!</v>
      </c>
    </row>
    <row r="26" spans="1:6" x14ac:dyDescent="0.25">
      <c r="A26" s="17" t="s">
        <v>222</v>
      </c>
      <c r="B26" s="4">
        <v>79</v>
      </c>
      <c r="C26" s="3" t="e">
        <f t="shared" si="3"/>
        <v>#DIV/0!</v>
      </c>
      <c r="D26" s="18">
        <v>60.8687111741328</v>
      </c>
      <c r="E26" s="5">
        <f t="shared" si="0"/>
        <v>0</v>
      </c>
      <c r="F26" s="3" t="e">
        <f t="shared" si="1"/>
        <v>#DIV/0!</v>
      </c>
    </row>
    <row r="27" spans="1:6" x14ac:dyDescent="0.25">
      <c r="A27" s="17" t="s">
        <v>223</v>
      </c>
      <c r="B27" s="4">
        <v>69</v>
      </c>
      <c r="C27" s="3" t="e">
        <f t="shared" si="3"/>
        <v>#DIV/0!</v>
      </c>
      <c r="D27" s="18">
        <v>49.7091540865463</v>
      </c>
      <c r="E27" s="5">
        <f t="shared" si="0"/>
        <v>0</v>
      </c>
      <c r="F27" s="3" t="e">
        <f t="shared" si="1"/>
        <v>#DIV/0!</v>
      </c>
    </row>
    <row r="28" spans="1:6" x14ac:dyDescent="0.25">
      <c r="A28" s="17" t="s">
        <v>224</v>
      </c>
      <c r="B28" s="4">
        <v>28</v>
      </c>
      <c r="C28" s="3" t="e">
        <f t="shared" si="3"/>
        <v>#DIV/0!</v>
      </c>
      <c r="D28" s="18">
        <v>40.7553677446297</v>
      </c>
      <c r="E28" s="5">
        <f t="shared" si="0"/>
        <v>0</v>
      </c>
      <c r="F28" s="3" t="e">
        <f t="shared" si="1"/>
        <v>#DIV/0!</v>
      </c>
    </row>
    <row r="29" spans="1:6" x14ac:dyDescent="0.25">
      <c r="A29" s="17" t="s">
        <v>225</v>
      </c>
      <c r="B29" s="26">
        <v>22.998266897747</v>
      </c>
      <c r="C29" s="3" t="s">
        <v>80</v>
      </c>
      <c r="D29" s="5">
        <v>4.80466064680505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/>
  </sheetViews>
  <sheetFormatPr defaultColWidth="11" defaultRowHeight="15.75" x14ac:dyDescent="0.25"/>
  <cols>
    <col min="1" max="1" width="53.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91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90, 91, 96, 97, 98 and 122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96</v>
      </c>
      <c r="B9" s="13">
        <v>3496</v>
      </c>
      <c r="C9" s="3" t="e">
        <f>B9/$B$9</f>
        <v>#DIV/0!</v>
      </c>
      <c r="D9" s="18">
        <v>400.723096414469</v>
      </c>
      <c r="E9" s="5">
        <f>D9/1.645</f>
        <v>0</v>
      </c>
      <c r="F9" s="3" t="e">
        <f>E9/B9</f>
        <v>#DIV/0!</v>
      </c>
      <c r="G9" s="13">
        <v>1494</v>
      </c>
      <c r="H9" s="3" t="e">
        <f>G9/$G$9</f>
        <v>#DIV/0!</v>
      </c>
      <c r="I9" s="18">
        <v>243.115199031241</v>
      </c>
      <c r="J9" s="5">
        <f>I9/1.645</f>
        <v>0</v>
      </c>
      <c r="K9" s="3" t="e">
        <f>J9/G9</f>
        <v>#DIV/0!</v>
      </c>
      <c r="L9" s="13">
        <v>2002</v>
      </c>
      <c r="M9" s="3" t="e">
        <f>L9/$L$9</f>
        <v>#DIV/0!</v>
      </c>
      <c r="N9" s="18">
        <v>293.283139644951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97</v>
      </c>
      <c r="B10" s="13">
        <v>934</v>
      </c>
      <c r="C10" s="3" t="e">
        <f t="shared" ref="C10:C14" si="0">B10/$B$9</f>
        <v>#DIV/0!</v>
      </c>
      <c r="D10" s="18">
        <v>211.636480787222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294</v>
      </c>
      <c r="H10" s="3" t="e">
        <f t="shared" ref="H10:H14" si="3">G10/$G$9</f>
        <v>#DIV/0!</v>
      </c>
      <c r="I10" s="18">
        <v>103.571231526906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640</v>
      </c>
      <c r="M10" s="3" t="e">
        <f t="shared" ref="M10:M14" si="6">L10/$L$9</f>
        <v>#DIV/0!</v>
      </c>
      <c r="N10" s="18">
        <v>183.926615800976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5">
      <c r="A11" s="15" t="s">
        <v>98</v>
      </c>
      <c r="B11" s="13">
        <v>1074</v>
      </c>
      <c r="C11" s="3" t="e">
        <f t="shared" si="0"/>
        <v>#DIV/0!</v>
      </c>
      <c r="D11" s="18">
        <v>225.647955895904</v>
      </c>
      <c r="E11" s="5">
        <f t="shared" si="1"/>
        <v>0</v>
      </c>
      <c r="F11" s="3" t="e">
        <f t="shared" si="2"/>
        <v>#DIV/0!</v>
      </c>
      <c r="G11" s="13">
        <v>442</v>
      </c>
      <c r="H11" s="3" t="e">
        <f t="shared" si="3"/>
        <v>#DIV/0!</v>
      </c>
      <c r="I11" s="18">
        <v>153.687995627505</v>
      </c>
      <c r="J11" s="5">
        <f t="shared" si="4"/>
        <v>0</v>
      </c>
      <c r="K11" s="3" t="e">
        <f t="shared" si="5"/>
        <v>#DIV/0!</v>
      </c>
      <c r="L11" s="13">
        <v>632</v>
      </c>
      <c r="M11" s="3" t="e">
        <f t="shared" si="6"/>
        <v>#DIV/0!</v>
      </c>
      <c r="N11" s="18">
        <v>157.797338380595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99</v>
      </c>
      <c r="B12" s="13">
        <v>614</v>
      </c>
      <c r="C12" s="3" t="e">
        <f t="shared" si="0"/>
        <v>#DIV/0!</v>
      </c>
      <c r="D12" s="18">
        <v>199.819918927018</v>
      </c>
      <c r="E12" s="5">
        <f t="shared" si="1"/>
        <v>0</v>
      </c>
      <c r="F12" s="3" t="e">
        <f t="shared" si="2"/>
        <v>#DIV/0!</v>
      </c>
      <c r="G12" s="13">
        <v>156</v>
      </c>
      <c r="H12" s="3" t="e">
        <f t="shared" si="3"/>
        <v>#DIV/0!</v>
      </c>
      <c r="I12" s="18">
        <v>90.9670269933013</v>
      </c>
      <c r="J12" s="5">
        <f t="shared" si="4"/>
        <v>0</v>
      </c>
      <c r="K12" s="3" t="e">
        <f t="shared" si="5"/>
        <v>#DIV/0!</v>
      </c>
      <c r="L12" s="13">
        <v>458</v>
      </c>
      <c r="M12" s="3" t="e">
        <f t="shared" si="6"/>
        <v>#DIV/0!</v>
      </c>
      <c r="N12" s="18">
        <v>172.496376773543</v>
      </c>
      <c r="O12" s="5">
        <f t="shared" si="7"/>
        <v>0</v>
      </c>
      <c r="P12" s="9" t="e">
        <f t="shared" si="8"/>
        <v>#DIV/0!</v>
      </c>
    </row>
    <row r="13" spans="1:16" x14ac:dyDescent="0.25">
      <c r="A13" s="15" t="s">
        <v>100</v>
      </c>
      <c r="B13" s="13">
        <v>140</v>
      </c>
      <c r="C13" s="3" t="e">
        <f t="shared" si="0"/>
        <v>#DIV/0!</v>
      </c>
      <c r="D13" s="18">
        <v>81.1356888181767</v>
      </c>
      <c r="E13" s="5">
        <f t="shared" si="1"/>
        <v>0</v>
      </c>
      <c r="F13" s="3" t="e">
        <f t="shared" si="2"/>
        <v>#DIV/0!</v>
      </c>
      <c r="G13" s="13">
        <v>103</v>
      </c>
      <c r="H13" s="3" t="e">
        <f t="shared" si="3"/>
        <v>#DIV/0!</v>
      </c>
      <c r="I13" s="18">
        <v>76.7463354173996</v>
      </c>
      <c r="J13" s="5">
        <f t="shared" si="4"/>
        <v>0</v>
      </c>
      <c r="K13" s="3" t="e">
        <f t="shared" si="5"/>
        <v>#DIV/0!</v>
      </c>
      <c r="L13" s="13">
        <v>37</v>
      </c>
      <c r="M13" s="3" t="e">
        <f t="shared" si="6"/>
        <v>#DIV/0!</v>
      </c>
      <c r="N13" s="18">
        <v>30.6757233003559</v>
      </c>
      <c r="O13" s="5">
        <f t="shared" si="7"/>
        <v>0</v>
      </c>
      <c r="P13" s="9" t="e">
        <f t="shared" si="8"/>
        <v>#DIV/0!</v>
      </c>
    </row>
    <row r="14" spans="1:16" ht="16.5" x14ac:dyDescent="0.3" thickBot="1">
      <c r="A14" s="16" t="s">
        <v>101</v>
      </c>
      <c r="B14" s="14">
        <v>734</v>
      </c>
      <c r="C14" s="10" t="e">
        <f t="shared" si="0"/>
        <v>#DIV/0!</v>
      </c>
      <c r="D14" s="19">
        <v>180.111076838711</v>
      </c>
      <c r="E14" s="11">
        <f t="shared" si="1"/>
        <v>0</v>
      </c>
      <c r="F14" s="10" t="e">
        <f t="shared" si="2"/>
        <v>#DIV/0!</v>
      </c>
      <c r="G14" s="14">
        <v>499</v>
      </c>
      <c r="H14" s="10" t="e">
        <f t="shared" si="3"/>
        <v>#DIV/0!</v>
      </c>
      <c r="I14" s="19">
        <v>147.871565894191</v>
      </c>
      <c r="J14" s="11">
        <f t="shared" si="4"/>
        <v>0</v>
      </c>
      <c r="K14" s="10" t="e">
        <f t="shared" si="5"/>
        <v>#DIV/0!</v>
      </c>
      <c r="L14" s="14">
        <v>235</v>
      </c>
      <c r="M14" s="10" t="e">
        <f t="shared" si="6"/>
        <v>#DIV/0!</v>
      </c>
      <c r="N14" s="19">
        <v>101.744778735815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/>
  </sheetViews>
  <sheetFormatPr defaultColWidth="11" defaultRowHeight="15.75" x14ac:dyDescent="0.25"/>
  <cols>
    <col min="1" max="1" width="37.87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102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90, 91, 96, 97, 98 and 122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34" t="s">
        <v>103</v>
      </c>
      <c r="B9" s="13">
        <v>1081</v>
      </c>
      <c r="C9" s="3" t="e">
        <f>B9/$B$9</f>
        <v>#DIV/0!</v>
      </c>
      <c r="D9" s="18">
        <v>272.858937914813</v>
      </c>
      <c r="E9" s="5">
        <f>D9/1.645</f>
        <v>0</v>
      </c>
      <c r="F9" s="3" t="e">
        <f>E9/B9</f>
        <v>#DIV/0!</v>
      </c>
      <c r="G9" s="13">
        <v>403</v>
      </c>
      <c r="H9" s="3" t="e">
        <f>G9/$G$9</f>
        <v>#DIV/0!</v>
      </c>
      <c r="I9" s="18">
        <v>160.57085663345</v>
      </c>
      <c r="J9" s="5">
        <f>I9/1.645</f>
        <v>0</v>
      </c>
      <c r="K9" s="3" t="e">
        <f>J9/G9</f>
        <v>#DIV/0!</v>
      </c>
      <c r="L9" s="13">
        <v>678</v>
      </c>
      <c r="M9" s="3" t="e">
        <f>L9/$L$9</f>
        <v>#DIV/0!</v>
      </c>
      <c r="N9" s="18">
        <v>215.719725570009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104</v>
      </c>
      <c r="B10" s="13">
        <v>177</v>
      </c>
      <c r="C10" s="3" t="e">
        <f t="shared" ref="C10:C13" si="0">B10/$B$9</f>
        <v>#DIV/0!</v>
      </c>
      <c r="D10" s="18">
        <v>80.5667425182376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98</v>
      </c>
      <c r="H10" s="3" t="e">
        <f t="shared" ref="H10:H13" si="3">G10/$G$9</f>
        <v>#DIV/0!</v>
      </c>
      <c r="I10" s="18">
        <v>75.5976190101249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79</v>
      </c>
      <c r="M10" s="3" t="e">
        <f t="shared" ref="M10:M13" si="6">L10/$L$9</f>
        <v>#DIV/0!</v>
      </c>
      <c r="N10" s="18">
        <v>64.7533782902483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5">
      <c r="A11" s="15" t="s">
        <v>105</v>
      </c>
      <c r="B11" s="13">
        <v>636</v>
      </c>
      <c r="C11" s="3" t="e">
        <f t="shared" si="0"/>
        <v>#DIV/0!</v>
      </c>
      <c r="D11" s="18">
        <v>222.512920973143</v>
      </c>
      <c r="E11" s="5">
        <f t="shared" si="1"/>
        <v>0</v>
      </c>
      <c r="F11" s="3" t="e">
        <f t="shared" si="2"/>
        <v>#DIV/0!</v>
      </c>
      <c r="G11" s="13">
        <v>219</v>
      </c>
      <c r="H11" s="3" t="e">
        <f t="shared" si="3"/>
        <v>#DIV/0!</v>
      </c>
      <c r="I11" s="18">
        <v>125.813353822239</v>
      </c>
      <c r="J11" s="5">
        <f t="shared" si="4"/>
        <v>0</v>
      </c>
      <c r="K11" s="3" t="e">
        <f t="shared" si="5"/>
        <v>#DIV/0!</v>
      </c>
      <c r="L11" s="13">
        <v>417</v>
      </c>
      <c r="M11" s="3" t="e">
        <f t="shared" si="6"/>
        <v>#DIV/0!</v>
      </c>
      <c r="N11" s="18">
        <v>169.301506195308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106</v>
      </c>
      <c r="B12" s="13">
        <v>255</v>
      </c>
      <c r="C12" s="3" t="e">
        <f t="shared" si="0"/>
        <v>#DIV/0!</v>
      </c>
      <c r="D12" s="18">
        <v>132.174127574197</v>
      </c>
      <c r="E12" s="5">
        <f t="shared" si="1"/>
        <v>0</v>
      </c>
      <c r="F12" s="3" t="e">
        <f t="shared" si="2"/>
        <v>#DIV/0!</v>
      </c>
      <c r="G12" s="13">
        <v>73</v>
      </c>
      <c r="H12" s="3" t="e">
        <f t="shared" si="3"/>
        <v>#DIV/0!</v>
      </c>
      <c r="I12" s="18">
        <v>50.1697119784437</v>
      </c>
      <c r="J12" s="5">
        <f t="shared" si="4"/>
        <v>0</v>
      </c>
      <c r="K12" s="3" t="e">
        <f t="shared" si="5"/>
        <v>#DIV/0!</v>
      </c>
      <c r="L12" s="13">
        <v>182</v>
      </c>
      <c r="M12" s="3" t="e">
        <f t="shared" si="6"/>
        <v>#DIV/0!</v>
      </c>
      <c r="N12" s="18">
        <v>120.029163122968</v>
      </c>
      <c r="O12" s="5">
        <f t="shared" si="7"/>
        <v>0</v>
      </c>
      <c r="P12" s="9" t="e">
        <f t="shared" si="8"/>
        <v>#DIV/0!</v>
      </c>
    </row>
    <row r="13" spans="1:16" ht="16.5" x14ac:dyDescent="0.3" thickBot="1">
      <c r="A13" s="16" t="s">
        <v>107</v>
      </c>
      <c r="B13" s="14">
        <v>13</v>
      </c>
      <c r="C13" s="10" t="e">
        <f t="shared" si="0"/>
        <v>#DIV/0!</v>
      </c>
      <c r="D13" s="19">
        <v>24.4948974278318</v>
      </c>
      <c r="E13" s="11">
        <f t="shared" si="1"/>
        <v>0</v>
      </c>
      <c r="F13" s="10" t="e">
        <f t="shared" si="2"/>
        <v>#DIV/0!</v>
      </c>
      <c r="G13" s="14">
        <v>13</v>
      </c>
      <c r="H13" s="10" t="e">
        <f t="shared" si="3"/>
        <v>#DIV/0!</v>
      </c>
      <c r="I13" s="19">
        <v>24.4948974278318</v>
      </c>
      <c r="J13" s="11">
        <f t="shared" si="4"/>
        <v>0</v>
      </c>
      <c r="K13" s="10" t="e">
        <f t="shared" si="5"/>
        <v>#DIV/0!</v>
      </c>
      <c r="L13" s="14">
        <v>0</v>
      </c>
      <c r="M13" s="10" t="e">
        <f t="shared" si="6"/>
        <v>#DIV/0!</v>
      </c>
      <c r="N13" s="19">
        <v>24.4948974278318</v>
      </c>
      <c r="O13" s="11">
        <f t="shared" si="7"/>
        <v>0</v>
      </c>
      <c r="P13" s="12" t="e">
        <f t="shared" si="8"/>
        <v>#DIV/0!</v>
      </c>
    </row>
    <row r="14" spans="1:16" x14ac:dyDescent="0.25">
      <c r="A14" s="34" t="s">
        <v>108</v>
      </c>
      <c r="B14" s="13">
        <v>5307</v>
      </c>
      <c r="C14" s="3" t="e">
        <f>B14/$B$14</f>
        <v>#DIV/0!</v>
      </c>
      <c r="D14" s="18">
        <v>457.614466554544</v>
      </c>
      <c r="E14" s="5">
        <f t="shared" si="1"/>
        <v>0</v>
      </c>
      <c r="F14" s="3" t="e">
        <f t="shared" si="2"/>
        <v>#DIV/0!</v>
      </c>
      <c r="G14" s="13">
        <v>2359</v>
      </c>
      <c r="H14" s="3" t="e">
        <f>G14/$G$14</f>
        <v>#DIV/0!</v>
      </c>
      <c r="I14" s="18">
        <v>303.117139073329</v>
      </c>
      <c r="J14" s="5">
        <f t="shared" si="4"/>
        <v>0</v>
      </c>
      <c r="K14" s="3" t="e">
        <f t="shared" si="5"/>
        <v>#DIV/0!</v>
      </c>
      <c r="L14" s="13">
        <v>2948</v>
      </c>
      <c r="M14" s="3" t="e">
        <f>L14/$L$14</f>
        <v>#DIV/0!</v>
      </c>
      <c r="N14" s="18">
        <v>291.212980479923</v>
      </c>
      <c r="O14" s="5">
        <f t="shared" si="7"/>
        <v>0</v>
      </c>
      <c r="P14" s="9" t="e">
        <f t="shared" si="8"/>
        <v>#DIV/0!</v>
      </c>
    </row>
    <row r="15" spans="1:16" x14ac:dyDescent="0.25">
      <c r="A15" s="15" t="s">
        <v>109</v>
      </c>
      <c r="B15" s="13">
        <v>465</v>
      </c>
      <c r="C15" s="3" t="e">
        <f t="shared" ref="C15:C23" si="9">B15/$B$14</f>
        <v>#DIV/0!</v>
      </c>
      <c r="D15" s="18">
        <v>156.764154065909</v>
      </c>
      <c r="E15" s="5">
        <f t="shared" si="1"/>
        <v>0</v>
      </c>
      <c r="F15" s="3" t="e">
        <f t="shared" si="2"/>
        <v>#DIV/0!</v>
      </c>
      <c r="G15" s="13">
        <v>215</v>
      </c>
      <c r="H15" s="3" t="e">
        <f t="shared" ref="H15:H23" si="10">G15/$G$14</f>
        <v>#DIV/0!</v>
      </c>
      <c r="I15" s="18">
        <v>87.6184911990614</v>
      </c>
      <c r="J15" s="5">
        <f t="shared" si="4"/>
        <v>0</v>
      </c>
      <c r="K15" s="3" t="e">
        <f t="shared" si="5"/>
        <v>#DIV/0!</v>
      </c>
      <c r="L15" s="13">
        <v>250</v>
      </c>
      <c r="M15" s="3" t="e">
        <f t="shared" ref="M15:M23" si="11">L15/$L$14</f>
        <v>#DIV/0!</v>
      </c>
      <c r="N15" s="18">
        <v>93.706990134141</v>
      </c>
      <c r="O15" s="5">
        <f t="shared" si="7"/>
        <v>0</v>
      </c>
      <c r="P15" s="9" t="e">
        <f t="shared" si="8"/>
        <v>#DIV/0!</v>
      </c>
    </row>
    <row r="16" spans="1:16" x14ac:dyDescent="0.25">
      <c r="A16" s="15" t="s">
        <v>110</v>
      </c>
      <c r="B16" s="13">
        <v>525</v>
      </c>
      <c r="C16" s="3" t="e">
        <f t="shared" si="9"/>
        <v>#DIV/0!</v>
      </c>
      <c r="D16" s="18">
        <v>166.424156900373</v>
      </c>
      <c r="E16" s="5">
        <f t="shared" si="1"/>
        <v>0</v>
      </c>
      <c r="F16" s="3" t="e">
        <f t="shared" si="2"/>
        <v>#DIV/0!</v>
      </c>
      <c r="G16" s="13">
        <v>215</v>
      </c>
      <c r="H16" s="3" t="e">
        <f t="shared" si="10"/>
        <v>#DIV/0!</v>
      </c>
      <c r="I16" s="18">
        <v>101.975487250613</v>
      </c>
      <c r="J16" s="5">
        <f t="shared" si="4"/>
        <v>0</v>
      </c>
      <c r="K16" s="3" t="e">
        <f t="shared" si="5"/>
        <v>#DIV/0!</v>
      </c>
      <c r="L16" s="13">
        <v>310</v>
      </c>
      <c r="M16" s="3" t="e">
        <f t="shared" si="11"/>
        <v>#DIV/0!</v>
      </c>
      <c r="N16" s="18">
        <v>121.741529479467</v>
      </c>
      <c r="O16" s="5">
        <f t="shared" si="7"/>
        <v>0</v>
      </c>
      <c r="P16" s="9" t="e">
        <f t="shared" si="8"/>
        <v>#DIV/0!</v>
      </c>
    </row>
    <row r="17" spans="1:16" x14ac:dyDescent="0.25">
      <c r="A17" s="15" t="s">
        <v>105</v>
      </c>
      <c r="B17" s="13">
        <v>1835</v>
      </c>
      <c r="C17" s="3" t="e">
        <f t="shared" si="9"/>
        <v>#DIV/0!</v>
      </c>
      <c r="D17" s="18">
        <v>305.744991782368</v>
      </c>
      <c r="E17" s="5">
        <f t="shared" si="1"/>
        <v>0</v>
      </c>
      <c r="F17" s="3" t="e">
        <f t="shared" si="2"/>
        <v>#DIV/0!</v>
      </c>
      <c r="G17" s="13">
        <v>915</v>
      </c>
      <c r="H17" s="3" t="e">
        <f t="shared" si="10"/>
        <v>#DIV/0!</v>
      </c>
      <c r="I17" s="18">
        <v>190.197266016102</v>
      </c>
      <c r="J17" s="5">
        <f t="shared" si="4"/>
        <v>0</v>
      </c>
      <c r="K17" s="3" t="e">
        <f t="shared" si="5"/>
        <v>#DIV/0!</v>
      </c>
      <c r="L17" s="13">
        <v>920</v>
      </c>
      <c r="M17" s="3" t="e">
        <f t="shared" si="11"/>
        <v>#DIV/0!</v>
      </c>
      <c r="N17" s="18">
        <v>230.319343521121</v>
      </c>
      <c r="O17" s="5">
        <f t="shared" si="7"/>
        <v>0</v>
      </c>
      <c r="P17" s="9" t="e">
        <f t="shared" si="8"/>
        <v>#DIV/0!</v>
      </c>
    </row>
    <row r="18" spans="1:16" x14ac:dyDescent="0.25">
      <c r="A18" s="15" t="s">
        <v>111</v>
      </c>
      <c r="B18" s="13">
        <v>1087</v>
      </c>
      <c r="C18" s="3" t="e">
        <f t="shared" si="9"/>
        <v>#DIV/0!</v>
      </c>
      <c r="D18" s="18">
        <v>192.694058029821</v>
      </c>
      <c r="E18" s="5">
        <f t="shared" si="1"/>
        <v>0</v>
      </c>
      <c r="F18" s="3" t="e">
        <f t="shared" si="2"/>
        <v>#DIV/0!</v>
      </c>
      <c r="G18" s="13">
        <v>391</v>
      </c>
      <c r="H18" s="3" t="e">
        <f t="shared" si="10"/>
        <v>#DIV/0!</v>
      </c>
      <c r="I18" s="18">
        <v>126.222026603917</v>
      </c>
      <c r="J18" s="5">
        <f t="shared" si="4"/>
        <v>0</v>
      </c>
      <c r="K18" s="3" t="e">
        <f t="shared" si="5"/>
        <v>#DIV/0!</v>
      </c>
      <c r="L18" s="13">
        <v>696</v>
      </c>
      <c r="M18" s="3" t="e">
        <f t="shared" si="11"/>
        <v>#DIV/0!</v>
      </c>
      <c r="N18" s="18">
        <v>159.354949719173</v>
      </c>
      <c r="O18" s="5">
        <f t="shared" si="7"/>
        <v>0</v>
      </c>
      <c r="P18" s="9" t="e">
        <f t="shared" si="8"/>
        <v>#DIV/0!</v>
      </c>
    </row>
    <row r="19" spans="1:16" x14ac:dyDescent="0.25">
      <c r="A19" s="15" t="s">
        <v>112</v>
      </c>
      <c r="B19" s="13">
        <v>543</v>
      </c>
      <c r="C19" s="3" t="e">
        <f t="shared" si="9"/>
        <v>#DIV/0!</v>
      </c>
      <c r="D19" s="18">
        <v>155.154761448046</v>
      </c>
      <c r="E19" s="5">
        <f t="shared" si="1"/>
        <v>0</v>
      </c>
      <c r="F19" s="3" t="e">
        <f t="shared" si="2"/>
        <v>#DIV/0!</v>
      </c>
      <c r="G19" s="13">
        <v>208</v>
      </c>
      <c r="H19" s="3" t="e">
        <f t="shared" si="10"/>
        <v>#DIV/0!</v>
      </c>
      <c r="I19" s="18">
        <v>100.960388271837</v>
      </c>
      <c r="J19" s="5">
        <f t="shared" si="4"/>
        <v>0</v>
      </c>
      <c r="K19" s="3" t="e">
        <f t="shared" si="5"/>
        <v>#DIV/0!</v>
      </c>
      <c r="L19" s="13">
        <v>335</v>
      </c>
      <c r="M19" s="3" t="e">
        <f t="shared" si="11"/>
        <v>#DIV/0!</v>
      </c>
      <c r="N19" s="18">
        <v>113.419575030063</v>
      </c>
      <c r="O19" s="5">
        <f t="shared" si="7"/>
        <v>0</v>
      </c>
      <c r="P19" s="9" t="e">
        <f t="shared" si="8"/>
        <v>#DIV/0!</v>
      </c>
    </row>
    <row r="20" spans="1:16" x14ac:dyDescent="0.25">
      <c r="A20" s="15" t="s">
        <v>113</v>
      </c>
      <c r="B20" s="13">
        <v>562</v>
      </c>
      <c r="C20" s="3" t="e">
        <f t="shared" si="9"/>
        <v>#DIV/0!</v>
      </c>
      <c r="D20" s="18">
        <v>157.464281664129</v>
      </c>
      <c r="E20" s="5">
        <f t="shared" si="1"/>
        <v>0</v>
      </c>
      <c r="F20" s="3" t="e">
        <f t="shared" si="2"/>
        <v>#DIV/0!</v>
      </c>
      <c r="G20" s="13">
        <v>312</v>
      </c>
      <c r="H20" s="3" t="e">
        <f t="shared" si="10"/>
        <v>#DIV/0!</v>
      </c>
      <c r="I20" s="18">
        <v>123.389626792531</v>
      </c>
      <c r="J20" s="5">
        <f t="shared" si="4"/>
        <v>0</v>
      </c>
      <c r="K20" s="3" t="e">
        <f t="shared" si="5"/>
        <v>#DIV/0!</v>
      </c>
      <c r="L20" s="13">
        <v>250</v>
      </c>
      <c r="M20" s="3" t="e">
        <f t="shared" si="11"/>
        <v>#DIV/0!</v>
      </c>
      <c r="N20" s="18">
        <v>85.8545281275251</v>
      </c>
      <c r="O20" s="5">
        <f t="shared" si="7"/>
        <v>0</v>
      </c>
      <c r="P20" s="9" t="e">
        <f t="shared" si="8"/>
        <v>#DIV/0!</v>
      </c>
    </row>
    <row r="21" spans="1:16" x14ac:dyDescent="0.25">
      <c r="A21" s="15" t="s">
        <v>114</v>
      </c>
      <c r="B21" s="13">
        <v>290</v>
      </c>
      <c r="C21" s="3" t="e">
        <f t="shared" si="9"/>
        <v>#DIV/0!</v>
      </c>
      <c r="D21" s="18">
        <v>96.4831591522583</v>
      </c>
      <c r="E21" s="5">
        <f t="shared" si="1"/>
        <v>0</v>
      </c>
      <c r="F21" s="3" t="e">
        <f t="shared" si="2"/>
        <v>#DIV/0!</v>
      </c>
      <c r="G21" s="13">
        <v>103</v>
      </c>
      <c r="H21" s="3" t="e">
        <f t="shared" si="10"/>
        <v>#DIV/0!</v>
      </c>
      <c r="I21" s="18">
        <v>53.2728824074688</v>
      </c>
      <c r="J21" s="5">
        <f t="shared" si="4"/>
        <v>0</v>
      </c>
      <c r="K21" s="3" t="e">
        <f t="shared" si="5"/>
        <v>#DIV/0!</v>
      </c>
      <c r="L21" s="13">
        <v>187</v>
      </c>
      <c r="M21" s="3" t="e">
        <f t="shared" si="11"/>
        <v>#DIV/0!</v>
      </c>
      <c r="N21" s="18">
        <v>85.7379729174885</v>
      </c>
      <c r="O21" s="5">
        <f t="shared" si="7"/>
        <v>0</v>
      </c>
      <c r="P21" s="9" t="e">
        <f t="shared" si="8"/>
        <v>#DIV/0!</v>
      </c>
    </row>
    <row r="22" spans="1:16" x14ac:dyDescent="0.25">
      <c r="A22" s="15" t="s">
        <v>115</v>
      </c>
      <c r="B22" s="13">
        <v>4317</v>
      </c>
      <c r="C22" s="3" t="e">
        <f t="shared" si="9"/>
        <v>#DIV/0!</v>
      </c>
      <c r="D22" s="18">
        <v>432.752816281997</v>
      </c>
      <c r="E22" s="5">
        <f t="shared" si="1"/>
        <v>0</v>
      </c>
      <c r="F22" s="3" t="e">
        <f t="shared" si="2"/>
        <v>#DIV/0!</v>
      </c>
      <c r="G22" s="13">
        <v>1929</v>
      </c>
      <c r="H22" s="3" t="e">
        <f t="shared" si="10"/>
        <v>#DIV/0!</v>
      </c>
      <c r="I22" s="18">
        <v>288.324469998646</v>
      </c>
      <c r="J22" s="5">
        <f t="shared" si="4"/>
        <v>0</v>
      </c>
      <c r="K22" s="3" t="e">
        <f t="shared" si="5"/>
        <v>#DIV/0!</v>
      </c>
      <c r="L22" s="13">
        <v>2388</v>
      </c>
      <c r="M22" s="3" t="e">
        <f t="shared" si="11"/>
        <v>#DIV/0!</v>
      </c>
      <c r="N22" s="18">
        <v>270.040737667486</v>
      </c>
      <c r="O22" s="5">
        <f t="shared" si="7"/>
        <v>0</v>
      </c>
      <c r="P22" s="9" t="e">
        <f t="shared" si="8"/>
        <v>#DIV/0!</v>
      </c>
    </row>
    <row r="23" spans="1:16" ht="16.5" x14ac:dyDescent="0.3" thickBot="1">
      <c r="A23" s="16" t="s">
        <v>107</v>
      </c>
      <c r="B23" s="14">
        <v>852</v>
      </c>
      <c r="C23" s="10" t="e">
        <f t="shared" si="9"/>
        <v>#DIV/0!</v>
      </c>
      <c r="D23" s="19">
        <v>199.486841671324</v>
      </c>
      <c r="E23" s="11">
        <f t="shared" si="1"/>
        <v>0</v>
      </c>
      <c r="F23" s="10" t="e">
        <f t="shared" si="2"/>
        <v>#DIV/0!</v>
      </c>
      <c r="G23" s="14">
        <v>415</v>
      </c>
      <c r="H23" s="10" t="e">
        <f t="shared" si="10"/>
        <v>#DIV/0!</v>
      </c>
      <c r="I23" s="19">
        <v>130.961826499175</v>
      </c>
      <c r="J23" s="11">
        <f t="shared" si="4"/>
        <v>0</v>
      </c>
      <c r="K23" s="10" t="e">
        <f t="shared" si="5"/>
        <v>#DIV/0!</v>
      </c>
      <c r="L23" s="14">
        <v>437</v>
      </c>
      <c r="M23" s="10" t="e">
        <f t="shared" si="11"/>
        <v>#DIV/0!</v>
      </c>
      <c r="N23" s="19">
        <v>118.355397004108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90, 91, 96, 97, 98 and 122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4245</v>
      </c>
      <c r="C9" s="3" t="e">
        <f>B9/$B$9</f>
        <v>#DIV/0!</v>
      </c>
      <c r="D9" s="18">
        <v>187.320580823357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118</v>
      </c>
      <c r="B10" s="4">
        <v>996</v>
      </c>
      <c r="C10" s="3" t="e">
        <f t="shared" ref="C10:C11" si="0">B10/$B$9</f>
        <v>#DIV/0!</v>
      </c>
      <c r="D10" s="18">
        <v>157.060497898103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5">
      <c r="A11" s="17" t="s">
        <v>121</v>
      </c>
      <c r="B11" s="4">
        <v>3249</v>
      </c>
      <c r="C11" s="3" t="e">
        <f t="shared" si="0"/>
        <v>#DIV/0!</v>
      </c>
      <c r="D11" s="18">
        <v>233.689965552653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119</v>
      </c>
      <c r="B12" s="4">
        <v>1126</v>
      </c>
      <c r="C12" s="3" t="e">
        <f>B12/$B$11</f>
        <v>#DIV/0!</v>
      </c>
      <c r="D12" s="18">
        <v>189.776183964163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120</v>
      </c>
      <c r="B13" s="4">
        <v>2123</v>
      </c>
      <c r="C13" s="3" t="e">
        <f>B13/$B$11</f>
        <v>#DIV/0!</v>
      </c>
      <c r="D13" s="18">
        <v>244.245777855012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/>
  </sheetViews>
  <sheetFormatPr defaultColWidth="11" defaultRowHeight="15.75" x14ac:dyDescent="0.25"/>
  <cols>
    <col min="1" max="1" width="34.625" customWidth="1"/>
    <col min="14" max="14" width="12.875" customWidth="1"/>
    <col min="15" max="15" width="14.375" customWidth="1"/>
    <col min="16" max="16" width="16.625" customWidth="1"/>
  </cols>
  <sheetData>
    <row r="1" spans="1:17" x14ac:dyDescent="0.25">
      <c r="A1" t="s">
        <v>0</v>
      </c>
      <c r="B1" s="20" t="s">
        <v>122</v>
      </c>
    </row>
    <row r="2" spans="1:17" x14ac:dyDescent="0.25">
      <c r="A2" t="s">
        <v>1</v>
      </c>
      <c r="B2" s="20" t="s">
        <v>6</v>
      </c>
    </row>
    <row r="3" spans="1:17" x14ac:dyDescent="0.25">
      <c r="A3" t="s">
        <v>2</v>
      </c>
      <c r="B3" s="20">
        <v>2024</v>
      </c>
    </row>
    <row r="4" spans="1:17" x14ac:dyDescent="0.25">
      <c r="A4" t="s">
        <v>3</v>
      </c>
      <c r="B4" s="20" t="s">
        <v>7</v>
      </c>
    </row>
    <row r="5" spans="1:17" x14ac:dyDescent="0.25">
      <c r="A5" t="s">
        <v>4</v>
      </c>
      <c r="B5" s="20" t="inlineStr">
        <is>
          <t>Census Tracts 90, 91, 96, 97, 98 and 122 ; Milwaukee County, WI</t>
        </is>
      </c>
    </row>
    <row r="6" spans="1:17" ht="16.5" x14ac:dyDescent="0.3" thickBot="1"/>
    <row r="7" spans="1:17" ht="16.5" x14ac:dyDescent="0.3" thickBot="1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5">
      <c r="A9" s="15" t="s">
        <v>123</v>
      </c>
      <c r="B9" s="13">
        <v>3249</v>
      </c>
      <c r="C9" s="18">
        <v>233.689965552653</v>
      </c>
      <c r="D9" s="5">
        <f>C9/1.645</f>
        <v>0</v>
      </c>
      <c r="E9" s="9" t="e">
        <f>D9/B9</f>
        <v>#DIV/0!</v>
      </c>
      <c r="F9" s="13">
        <v>1126</v>
      </c>
      <c r="G9" s="18">
        <v>189.776183964163</v>
      </c>
      <c r="H9" s="5">
        <f>G9/1.645</f>
        <v>0</v>
      </c>
      <c r="I9" s="3" t="e">
        <f>H9/F9</f>
        <v>#DIV/0!</v>
      </c>
      <c r="J9" s="13">
        <v>2123</v>
      </c>
      <c r="K9" s="18">
        <v>244.245777855012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5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5">
      <c r="A11" s="17" t="s">
        <v>125</v>
      </c>
      <c r="B11" s="13">
        <v>1231</v>
      </c>
      <c r="C11" s="18">
        <v>171.84295155752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838</v>
      </c>
      <c r="G11" s="18">
        <v>150.870805658351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393</v>
      </c>
      <c r="K11" s="18">
        <v>120.838735511424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5">
      <c r="A12" s="17" t="s">
        <v>126</v>
      </c>
      <c r="B12" s="13">
        <v>238</v>
      </c>
      <c r="C12" s="18">
        <v>91.7986928011505</v>
      </c>
      <c r="D12" s="5">
        <f t="shared" si="0"/>
        <v>0</v>
      </c>
      <c r="E12" s="9" t="e">
        <f t="shared" si="1"/>
        <v>#DIV/0!</v>
      </c>
      <c r="F12" s="13">
        <v>102</v>
      </c>
      <c r="G12" s="18">
        <v>66.5206734782504</v>
      </c>
      <c r="H12" s="5">
        <f t="shared" si="2"/>
        <v>0</v>
      </c>
      <c r="I12" s="3" t="e">
        <f t="shared" si="3"/>
        <v>#DIV/0!</v>
      </c>
      <c r="J12" s="13">
        <v>136</v>
      </c>
      <c r="K12" s="18">
        <v>67.8748848986133</v>
      </c>
      <c r="L12" s="5">
        <f t="shared" si="4"/>
        <v>0</v>
      </c>
      <c r="M12" s="9" t="e">
        <f t="shared" si="5"/>
        <v>#DIV/0!</v>
      </c>
    </row>
    <row r="13" spans="1:17" x14ac:dyDescent="0.25">
      <c r="A13" s="17" t="s">
        <v>127</v>
      </c>
      <c r="B13" s="13">
        <v>1215</v>
      </c>
      <c r="C13" s="18">
        <v>215.814735363459</v>
      </c>
      <c r="D13" s="5">
        <f t="shared" si="0"/>
        <v>0</v>
      </c>
      <c r="E13" s="9" t="e">
        <f t="shared" si="1"/>
        <v>#DIV/0!</v>
      </c>
      <c r="F13" s="13">
        <v>186</v>
      </c>
      <c r="G13" s="18">
        <v>95.0526170076343</v>
      </c>
      <c r="H13" s="5">
        <f t="shared" si="2"/>
        <v>0</v>
      </c>
      <c r="I13" s="3" t="e">
        <f t="shared" si="3"/>
        <v>#DIV/0!</v>
      </c>
      <c r="J13" s="13">
        <v>1029</v>
      </c>
      <c r="K13" s="18">
        <v>203.632021057593</v>
      </c>
      <c r="L13" s="5">
        <f t="shared" si="4"/>
        <v>0</v>
      </c>
      <c r="M13" s="9" t="e">
        <f t="shared" si="5"/>
        <v>#DIV/0!</v>
      </c>
    </row>
    <row r="14" spans="1:17" x14ac:dyDescent="0.25">
      <c r="A14" s="17" t="s">
        <v>128</v>
      </c>
      <c r="B14" s="13">
        <v>181</v>
      </c>
      <c r="C14" s="18">
        <v>76.4525996941896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24.4948974278318</v>
      </c>
      <c r="H14" s="5">
        <f t="shared" si="2"/>
        <v>0</v>
      </c>
      <c r="I14" s="3" t="e">
        <f t="shared" si="3"/>
        <v>#DIV/0!</v>
      </c>
      <c r="J14" s="13">
        <v>181</v>
      </c>
      <c r="K14" s="18">
        <v>76.4525996941896</v>
      </c>
      <c r="L14" s="5">
        <f t="shared" si="4"/>
        <v>0</v>
      </c>
      <c r="M14" s="9" t="e">
        <f t="shared" si="5"/>
        <v>#DIV/0!</v>
      </c>
    </row>
    <row r="15" spans="1:17" x14ac:dyDescent="0.25">
      <c r="A15" s="17" t="s">
        <v>129</v>
      </c>
      <c r="B15" s="13">
        <v>106</v>
      </c>
      <c r="C15" s="18">
        <v>56.8858506133116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24.4948974278318</v>
      </c>
      <c r="H15" s="5">
        <f t="shared" si="2"/>
        <v>0</v>
      </c>
      <c r="I15" s="3" t="e">
        <f t="shared" si="3"/>
        <v>#DIV/0!</v>
      </c>
      <c r="J15" s="13">
        <v>106</v>
      </c>
      <c r="K15" s="18">
        <v>56.8858506133116</v>
      </c>
      <c r="L15" s="5">
        <f t="shared" si="4"/>
        <v>0</v>
      </c>
      <c r="M15" s="9" t="e">
        <f t="shared" si="5"/>
        <v>#DIV/0!</v>
      </c>
    </row>
    <row r="16" spans="1:17" x14ac:dyDescent="0.25">
      <c r="A16" s="17" t="s">
        <v>130</v>
      </c>
      <c r="B16" s="13">
        <v>278</v>
      </c>
      <c r="C16" s="18">
        <v>97.6985158536198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24.4948974278318</v>
      </c>
      <c r="H16" s="5">
        <f t="shared" si="2"/>
        <v>0</v>
      </c>
      <c r="I16" s="3" t="e">
        <f t="shared" si="3"/>
        <v>#DIV/0!</v>
      </c>
      <c r="J16" s="13">
        <v>278</v>
      </c>
      <c r="K16" s="18">
        <v>97.6985158536198</v>
      </c>
      <c r="L16" s="5">
        <f t="shared" si="4"/>
        <v>0</v>
      </c>
      <c r="M16" s="9" t="e">
        <f t="shared" si="5"/>
        <v>#DIV/0!</v>
      </c>
    </row>
    <row r="17" spans="1:13" ht="16.5" x14ac:dyDescent="0.3" thickBot="1">
      <c r="A17" s="36" t="s">
        <v>131</v>
      </c>
      <c r="B17" s="14">
        <v>0</v>
      </c>
      <c r="C17" s="19">
        <v>24.4948974278318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24.4948974278318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24.4948974278318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90, 91, 96, 97, 98 and 122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4245</v>
      </c>
      <c r="C9" s="3" t="e">
        <f>B9/$B$9</f>
        <v>#DIV/0!</v>
      </c>
      <c r="D9" s="18">
        <v>187.320580823357</v>
      </c>
      <c r="E9" s="5">
        <f>D9/1.645</f>
        <v>0</v>
      </c>
      <c r="F9" s="3" t="e">
        <f>E9/B9</f>
        <v>#DIV/0!</v>
      </c>
    </row>
    <row r="10" spans="1:6" x14ac:dyDescent="0.25">
      <c r="A10" s="38" t="s">
        <v>134</v>
      </c>
      <c r="B10" s="4"/>
      <c r="C10" s="3"/>
      <c r="D10" s="18"/>
      <c r="E10" s="5"/>
      <c r="F10" s="3"/>
    </row>
    <row r="11" spans="1:6" x14ac:dyDescent="0.25">
      <c r="A11" s="17" t="s">
        <v>135</v>
      </c>
      <c r="B11" s="4">
        <v>118</v>
      </c>
      <c r="C11" s="3" t="e">
        <f t="shared" ref="C11:C27" si="0">B11/$B$9</f>
        <v>#DIV/0!</v>
      </c>
      <c r="D11" s="18">
        <v>61.9838688692469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5">
      <c r="A12" s="17" t="s">
        <v>136</v>
      </c>
      <c r="B12" s="4">
        <v>390</v>
      </c>
      <c r="C12" s="3" t="e">
        <f t="shared" si="0"/>
        <v>#DIV/0!</v>
      </c>
      <c r="D12" s="18">
        <v>118.734999052512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137</v>
      </c>
      <c r="B13" s="4">
        <v>1306</v>
      </c>
      <c r="C13" s="3" t="e">
        <f t="shared" si="0"/>
        <v>#DIV/0!</v>
      </c>
      <c r="D13" s="18">
        <v>198.270017904876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138</v>
      </c>
      <c r="B14" s="4">
        <v>1515</v>
      </c>
      <c r="C14" s="3" t="e">
        <f t="shared" si="0"/>
        <v>#DIV/0!</v>
      </c>
      <c r="D14" s="18">
        <v>214.037379912949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139</v>
      </c>
      <c r="B15" s="4">
        <v>640</v>
      </c>
      <c r="C15" s="3" t="e">
        <f t="shared" si="0"/>
        <v>#DIV/0!</v>
      </c>
      <c r="D15" s="18">
        <v>140.167756634684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140</v>
      </c>
      <c r="B16" s="4">
        <v>276</v>
      </c>
      <c r="C16" s="3" t="e">
        <f t="shared" si="0"/>
        <v>#DIV/0!</v>
      </c>
      <c r="D16" s="18">
        <v>102.883429180797</v>
      </c>
      <c r="E16" s="5">
        <f t="shared" si="1"/>
        <v>0</v>
      </c>
      <c r="F16" s="3" t="e">
        <f t="shared" si="2"/>
        <v>#DIV/0!</v>
      </c>
    </row>
    <row r="17" spans="1:6" x14ac:dyDescent="0.25">
      <c r="A17" s="38" t="s">
        <v>141</v>
      </c>
      <c r="B17" s="4"/>
      <c r="C17" s="3"/>
      <c r="D17" s="18"/>
      <c r="E17" s="5"/>
      <c r="F17" s="3"/>
    </row>
    <row r="18" spans="1:6" x14ac:dyDescent="0.25">
      <c r="A18" s="17" t="s">
        <v>142</v>
      </c>
      <c r="B18" s="4">
        <v>11</v>
      </c>
      <c r="C18" s="3" t="e">
        <f t="shared" si="0"/>
        <v>#DIV/0!</v>
      </c>
      <c r="D18" s="18">
        <v>28.7054001888146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143</v>
      </c>
      <c r="B19" s="4">
        <v>230</v>
      </c>
      <c r="C19" s="3" t="e">
        <f t="shared" si="0"/>
        <v>#DIV/0!</v>
      </c>
      <c r="D19" s="18">
        <v>98.3768265395871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144</v>
      </c>
      <c r="B20" s="4">
        <v>248</v>
      </c>
      <c r="C20" s="3" t="e">
        <f t="shared" si="0"/>
        <v>#DIV/0!</v>
      </c>
      <c r="D20" s="18">
        <v>82.1218606705912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145</v>
      </c>
      <c r="B21" s="4">
        <v>36</v>
      </c>
      <c r="C21" s="3" t="e">
        <f t="shared" si="0"/>
        <v>#DIV/0!</v>
      </c>
      <c r="D21" s="18">
        <v>38.9486841883009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146</v>
      </c>
      <c r="B22" s="4">
        <v>84</v>
      </c>
      <c r="C22" s="3" t="e">
        <f t="shared" si="0"/>
        <v>#DIV/0!</v>
      </c>
      <c r="D22" s="18">
        <v>48.6415460280612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147</v>
      </c>
      <c r="B23" s="4">
        <v>133</v>
      </c>
      <c r="C23" s="3" t="e">
        <f t="shared" si="0"/>
        <v>#DIV/0!</v>
      </c>
      <c r="D23" s="18">
        <v>70.3064719638242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148</v>
      </c>
      <c r="B24" s="4">
        <v>284</v>
      </c>
      <c r="C24" s="3" t="e">
        <f t="shared" si="0"/>
        <v>#DIV/0!</v>
      </c>
      <c r="D24" s="18">
        <v>90.1276871998833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149</v>
      </c>
      <c r="B25" s="4">
        <v>288</v>
      </c>
      <c r="C25" s="3" t="e">
        <f t="shared" si="0"/>
        <v>#DIV/0!</v>
      </c>
      <c r="D25" s="18">
        <v>94.5991543302582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150</v>
      </c>
      <c r="B26" s="4">
        <v>538</v>
      </c>
      <c r="C26" s="3" t="e">
        <f t="shared" si="0"/>
        <v>#DIV/0!</v>
      </c>
      <c r="D26" s="18">
        <v>118.680242669115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151</v>
      </c>
      <c r="B27" s="4">
        <v>2393</v>
      </c>
      <c r="C27" s="3" t="e">
        <f t="shared" si="0"/>
        <v>#DIV/0!</v>
      </c>
      <c r="D27" s="18">
        <v>231.853401959083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66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90, 91, 96, 97, 98 and 122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152</v>
      </c>
      <c r="B9" s="4"/>
      <c r="C9" s="3"/>
      <c r="D9" s="5"/>
      <c r="E9" s="5"/>
      <c r="F9" s="3"/>
    </row>
    <row r="10" spans="1:6" x14ac:dyDescent="0.25">
      <c r="A10" s="17" t="s">
        <v>153</v>
      </c>
      <c r="B10" s="4">
        <v>2026</v>
      </c>
      <c r="C10" s="3" t="e">
        <f>B10/$B$10</f>
        <v>#DIV/0!</v>
      </c>
      <c r="D10" s="18">
        <v>236.786823957753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154</v>
      </c>
      <c r="B11" s="4">
        <v>142</v>
      </c>
      <c r="C11" s="3" t="e">
        <f t="shared" ref="C11:C17" si="0">B11/$B$10</f>
        <v>#DIV/0!</v>
      </c>
      <c r="D11" s="18">
        <v>77.2463591375024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155</v>
      </c>
      <c r="B12" s="4">
        <v>970</v>
      </c>
      <c r="C12" s="3" t="e">
        <f t="shared" si="0"/>
        <v>#DIV/0!</v>
      </c>
      <c r="D12" s="18">
        <v>167.484327625005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156</v>
      </c>
      <c r="B13" s="4">
        <v>655</v>
      </c>
      <c r="C13" s="3" t="e">
        <f t="shared" si="0"/>
        <v>#DIV/0!</v>
      </c>
      <c r="D13" s="18">
        <v>176.193075913896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157</v>
      </c>
      <c r="B14" s="4">
        <v>172</v>
      </c>
      <c r="C14" s="3" t="e">
        <f t="shared" si="0"/>
        <v>#DIV/0!</v>
      </c>
      <c r="D14" s="18">
        <v>75.8683069535626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158</v>
      </c>
      <c r="B15" s="4">
        <v>68</v>
      </c>
      <c r="C15" s="3" t="e">
        <f t="shared" si="0"/>
        <v>#DIV/0!</v>
      </c>
      <c r="D15" s="18">
        <v>75.7693869580585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159</v>
      </c>
      <c r="B16" s="4">
        <v>19</v>
      </c>
      <c r="C16" s="3" t="e">
        <f t="shared" si="0"/>
        <v>#DIV/0!</v>
      </c>
      <c r="D16" s="18">
        <v>35.8329457343378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160</v>
      </c>
      <c r="B17" s="4">
        <v>0</v>
      </c>
      <c r="C17" s="3" t="e">
        <f t="shared" si="0"/>
        <v>#DIV/0!</v>
      </c>
      <c r="D17" s="18">
        <v>24.4948974278318</v>
      </c>
      <c r="E17" s="5">
        <f t="shared" si="1"/>
        <v>0</v>
      </c>
      <c r="F17" s="3" t="e">
        <f t="shared" ref="F17" si="3">E17/B17</f>
        <v>#DIV/0!</v>
      </c>
    </row>
    <row r="18" spans="1:6" x14ac:dyDescent="0.25">
      <c r="A18" s="38" t="s">
        <v>161</v>
      </c>
      <c r="B18" s="4"/>
      <c r="C18" s="3"/>
      <c r="D18" s="18"/>
      <c r="E18" s="5"/>
      <c r="F18" s="3"/>
    </row>
    <row r="19" spans="1:6" x14ac:dyDescent="0.25">
      <c r="A19" s="17" t="s">
        <v>162</v>
      </c>
      <c r="B19" s="4">
        <v>1867</v>
      </c>
      <c r="C19" s="3" t="e">
        <f>B19/$B$19</f>
        <v>#DIV/0!</v>
      </c>
      <c r="D19" s="18">
        <v>219.899977262391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163</v>
      </c>
      <c r="B20" s="4">
        <v>310</v>
      </c>
      <c r="C20" s="3" t="e">
        <f t="shared" ref="C20:C25" si="4">B20/$B$19</f>
        <v>#DIV/0!</v>
      </c>
      <c r="D20" s="18">
        <v>113.044239127874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164</v>
      </c>
      <c r="B21" s="4">
        <v>245</v>
      </c>
      <c r="C21" s="3" t="e">
        <f t="shared" si="4"/>
        <v>#DIV/0!</v>
      </c>
      <c r="D21" s="18">
        <v>98.0204060387428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165</v>
      </c>
      <c r="B22" s="4">
        <v>163</v>
      </c>
      <c r="C22" s="3" t="e">
        <f t="shared" si="4"/>
        <v>#DIV/0!</v>
      </c>
      <c r="D22" s="18">
        <v>87.2123844416606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166</v>
      </c>
      <c r="B23" s="4">
        <v>159</v>
      </c>
      <c r="C23" s="3" t="e">
        <f t="shared" si="4"/>
        <v>#DIV/0!</v>
      </c>
      <c r="D23" s="18">
        <v>76.7398201717987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167</v>
      </c>
      <c r="B24" s="4">
        <v>185</v>
      </c>
      <c r="C24" s="3" t="e">
        <f t="shared" si="4"/>
        <v>#DIV/0!</v>
      </c>
      <c r="D24" s="18">
        <v>86.0523096726636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168</v>
      </c>
      <c r="B25" s="4">
        <v>805</v>
      </c>
      <c r="C25" s="3" t="e">
        <f t="shared" si="4"/>
        <v>#DIV/0!</v>
      </c>
      <c r="D25" s="18">
        <v>160.888159912406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169</v>
      </c>
      <c r="B26" s="4">
        <v>256</v>
      </c>
      <c r="C26" s="3"/>
      <c r="D26" s="18">
        <v>127.910124696992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39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90, 91, 96, 97, 98 and 122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170</v>
      </c>
      <c r="B9" s="4"/>
      <c r="C9" s="3"/>
      <c r="D9" s="5"/>
      <c r="E9" s="5"/>
      <c r="F9" s="3"/>
    </row>
    <row r="10" spans="1:6" x14ac:dyDescent="0.25">
      <c r="A10" s="17" t="s">
        <v>171</v>
      </c>
      <c r="B10" s="4">
        <v>1126</v>
      </c>
      <c r="C10" s="3" t="e">
        <f>B10/$B$10</f>
        <v>#DIV/0!</v>
      </c>
      <c r="D10" s="18">
        <v>189.776183964163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172</v>
      </c>
      <c r="B11" s="4">
        <v>693</v>
      </c>
      <c r="C11" s="3" t="e">
        <f t="shared" ref="C11:C12" si="0">B11/$B$10</f>
        <v>#DIV/0!</v>
      </c>
      <c r="D11" s="18">
        <v>150.565600320923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173</v>
      </c>
      <c r="B12" s="4">
        <v>433</v>
      </c>
      <c r="C12" s="3" t="e">
        <f t="shared" si="0"/>
        <v>#DIV/0!</v>
      </c>
      <c r="D12" s="18">
        <v>124.591331961738</v>
      </c>
      <c r="E12" s="5">
        <f t="shared" si="1"/>
        <v>0</v>
      </c>
      <c r="F12" s="3" t="e">
        <f t="shared" si="2"/>
        <v>#DIV/0!</v>
      </c>
    </row>
    <row r="13" spans="1:6" x14ac:dyDescent="0.25">
      <c r="A13" s="38" t="s">
        <v>174</v>
      </c>
      <c r="B13" s="4"/>
      <c r="C13" s="3"/>
      <c r="D13" s="18"/>
      <c r="E13" s="5"/>
      <c r="F13" s="3"/>
    </row>
    <row r="14" spans="1:6" x14ac:dyDescent="0.25">
      <c r="A14" s="38" t="s">
        <v>172</v>
      </c>
      <c r="B14" s="4">
        <v>693</v>
      </c>
      <c r="C14" s="3" t="e">
        <f>B14/$B$14</f>
        <v>#DIV/0!</v>
      </c>
      <c r="D14" s="18">
        <v>150.565600320923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154</v>
      </c>
      <c r="B15" s="4">
        <v>0</v>
      </c>
      <c r="C15" s="3" t="e">
        <f t="shared" ref="C15:C21" si="3">B15/$B$14</f>
        <v>#DIV/0!</v>
      </c>
      <c r="D15" s="18">
        <v>24.4948974278318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155</v>
      </c>
      <c r="B16" s="4">
        <v>260</v>
      </c>
      <c r="C16" s="3" t="e">
        <f t="shared" si="3"/>
        <v>#DIV/0!</v>
      </c>
      <c r="D16" s="18">
        <v>97.5243559322491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156</v>
      </c>
      <c r="B17" s="4">
        <v>278</v>
      </c>
      <c r="C17" s="3" t="e">
        <f t="shared" si="3"/>
        <v>#DIV/0!</v>
      </c>
      <c r="D17" s="18">
        <v>98.6002028395479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157</v>
      </c>
      <c r="B18" s="4">
        <v>129</v>
      </c>
      <c r="C18" s="3" t="e">
        <f t="shared" si="3"/>
        <v>#DIV/0!</v>
      </c>
      <c r="D18" s="18">
        <v>68.0220552468095</v>
      </c>
      <c r="E18" s="5">
        <f t="shared" si="1"/>
        <v>0</v>
      </c>
      <c r="F18" s="3" t="e">
        <f t="shared" ref="F18" si="4">E18/B18</f>
        <v>#DIV/0!</v>
      </c>
    </row>
    <row r="19" spans="1:6" x14ac:dyDescent="0.25">
      <c r="A19" s="17" t="s">
        <v>158</v>
      </c>
      <c r="B19" s="4">
        <v>7</v>
      </c>
      <c r="C19" s="3" t="e">
        <f t="shared" si="3"/>
        <v>#DIV/0!</v>
      </c>
      <c r="D19" s="18">
        <v>22.4499443206436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159</v>
      </c>
      <c r="B20" s="4">
        <v>19</v>
      </c>
      <c r="C20" s="3" t="e">
        <f t="shared" si="3"/>
        <v>#DIV/0!</v>
      </c>
      <c r="D20" s="18">
        <v>28.4604989415154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160</v>
      </c>
      <c r="B21" s="4">
        <v>0</v>
      </c>
      <c r="C21" s="3" t="e">
        <f t="shared" si="3"/>
        <v>#DIV/0!</v>
      </c>
      <c r="D21" s="18">
        <v>24.4948974278318</v>
      </c>
      <c r="E21" s="5">
        <f t="shared" si="1"/>
        <v>0</v>
      </c>
      <c r="F21" s="3" t="e">
        <f t="shared" si="2"/>
        <v>#DIV/0!</v>
      </c>
    </row>
    <row r="22" spans="1:6" x14ac:dyDescent="0.25">
      <c r="A22" s="38" t="s">
        <v>173</v>
      </c>
      <c r="B22" s="4">
        <v>433</v>
      </c>
      <c r="C22" s="3" t="e">
        <f>B22/$B$22</f>
        <v>#DIV/0!</v>
      </c>
      <c r="D22" s="18">
        <v>124.591331961738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175</v>
      </c>
      <c r="B23" s="4">
        <v>0</v>
      </c>
      <c r="C23" s="3" t="e">
        <f t="shared" ref="C23:C28" si="5">B23/$B$22</f>
        <v>#DIV/0!</v>
      </c>
      <c r="D23" s="18">
        <v>24.4948974278318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176</v>
      </c>
      <c r="B24" s="4">
        <v>17</v>
      </c>
      <c r="C24" s="3" t="e">
        <f t="shared" si="5"/>
        <v>#DIV/0!</v>
      </c>
      <c r="D24" s="18">
        <v>30.0832179129826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177</v>
      </c>
      <c r="B25" s="4">
        <v>291</v>
      </c>
      <c r="C25" s="3" t="e">
        <f t="shared" si="5"/>
        <v>#DIV/0!</v>
      </c>
      <c r="D25" s="18">
        <v>109.899954504085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178</v>
      </c>
      <c r="B26" s="4">
        <v>117</v>
      </c>
      <c r="C26" s="3" t="e">
        <f t="shared" si="5"/>
        <v>#DIV/0!</v>
      </c>
      <c r="D26" s="18">
        <v>61.5792172733626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179</v>
      </c>
      <c r="B27" s="4">
        <v>4</v>
      </c>
      <c r="C27" s="3" t="e">
        <f t="shared" si="5"/>
        <v>#DIV/0!</v>
      </c>
      <c r="D27" s="18">
        <v>24.1039415863879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5">
      <c r="A28" s="17" t="s">
        <v>180</v>
      </c>
      <c r="B28" s="4">
        <v>4</v>
      </c>
      <c r="C28" s="3" t="e">
        <f t="shared" si="5"/>
        <v>#DIV/0!</v>
      </c>
      <c r="D28" s="18">
        <v>24.1039415863879</v>
      </c>
      <c r="E28" s="5">
        <f t="shared" si="6"/>
        <v>0</v>
      </c>
      <c r="F28" s="3" t="e">
        <f t="shared" ref="F28" si="8">E28/B28</f>
        <v>#DIV/0!</v>
      </c>
    </row>
    <row r="29" spans="1:6" x14ac:dyDescent="0.25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/>
  </sheetViews>
  <sheetFormatPr defaultColWidth="11" defaultRowHeight="15.75" x14ac:dyDescent="0.25"/>
  <cols>
    <col min="1" max="1" width="74.37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90, 91, 96, 97, 98 and 122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181</v>
      </c>
      <c r="B9" s="4">
        <v>693</v>
      </c>
      <c r="C9" s="3" t="e">
        <f>B9/$B$9</f>
        <v>#DIV/0!</v>
      </c>
      <c r="D9" s="18">
        <v>150.565600320923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5">
      <c r="A10" s="17" t="s">
        <v>182</v>
      </c>
      <c r="B10" s="4">
        <v>217</v>
      </c>
      <c r="C10" s="3" t="e">
        <f t="shared" ref="C10:C14" si="2">B10/$B$9</f>
        <v>#DIV/0!</v>
      </c>
      <c r="D10" s="18">
        <v>87.9772697916911</v>
      </c>
      <c r="E10" s="5">
        <f t="shared" si="0"/>
        <v>0</v>
      </c>
      <c r="F10" s="3" t="e">
        <f t="shared" si="1"/>
        <v>#DIV/0!</v>
      </c>
    </row>
    <row r="11" spans="1:6" x14ac:dyDescent="0.25">
      <c r="A11" s="17" t="s">
        <v>165</v>
      </c>
      <c r="B11" s="4">
        <v>66</v>
      </c>
      <c r="C11" s="3" t="e">
        <f t="shared" si="2"/>
        <v>#DIV/0!</v>
      </c>
      <c r="D11" s="18">
        <v>50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166</v>
      </c>
      <c r="B12" s="4">
        <v>65</v>
      </c>
      <c r="C12" s="3" t="e">
        <f t="shared" si="2"/>
        <v>#DIV/0!</v>
      </c>
      <c r="D12" s="18">
        <v>49.0102030193714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167</v>
      </c>
      <c r="B13" s="4">
        <v>76</v>
      </c>
      <c r="C13" s="3" t="e">
        <f t="shared" si="2"/>
        <v>#DIV/0!</v>
      </c>
      <c r="D13" s="18">
        <v>60.4483250388297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168</v>
      </c>
      <c r="B14" s="4">
        <v>269</v>
      </c>
      <c r="C14" s="3" t="e">
        <f t="shared" si="2"/>
        <v>#DIV/0!</v>
      </c>
      <c r="D14" s="18">
        <v>91.700599779936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169</v>
      </c>
      <c r="B15" s="4">
        <v>0</v>
      </c>
      <c r="C15" s="3"/>
      <c r="D15" s="18">
        <v>24.4948974278318</v>
      </c>
      <c r="E15" s="5">
        <f t="shared" si="0"/>
        <v>0</v>
      </c>
      <c r="F15" s="3" t="e">
        <f t="shared" si="1"/>
        <v>#DIV/0!</v>
      </c>
    </row>
    <row r="16" spans="1:6" x14ac:dyDescent="0.25">
      <c r="A16" s="38" t="s">
        <v>183</v>
      </c>
      <c r="B16" s="4">
        <v>427</v>
      </c>
      <c r="C16" s="3" t="e">
        <f>B16/$B$16</f>
        <v>#DIV/0!</v>
      </c>
      <c r="D16" s="18">
        <v>123.97580409096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184</v>
      </c>
      <c r="B17" s="4">
        <v>165</v>
      </c>
      <c r="C17" s="3" t="e">
        <f t="shared" ref="C17:C23" si="3">B17/$B$16</f>
        <v>#DIV/0!</v>
      </c>
      <c r="D17" s="18">
        <v>89.4483090952534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185</v>
      </c>
      <c r="B18" s="4">
        <v>36</v>
      </c>
      <c r="C18" s="3" t="e">
        <f t="shared" si="3"/>
        <v>#DIV/0!</v>
      </c>
      <c r="D18" s="18">
        <v>33.8378486313773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164</v>
      </c>
      <c r="B19" s="4">
        <v>38</v>
      </c>
      <c r="C19" s="3" t="e">
        <f t="shared" si="3"/>
        <v>#DIV/0!</v>
      </c>
      <c r="D19" s="18">
        <v>42.3792402008342</v>
      </c>
      <c r="E19" s="5">
        <f t="shared" si="0"/>
        <v>0</v>
      </c>
      <c r="F19" s="3" t="e">
        <f t="shared" si="1"/>
        <v>#DIV/0!</v>
      </c>
    </row>
    <row r="20" spans="1:6" x14ac:dyDescent="0.25">
      <c r="A20" s="17" t="s">
        <v>165</v>
      </c>
      <c r="B20" s="4">
        <v>23</v>
      </c>
      <c r="C20" s="3" t="e">
        <f t="shared" si="3"/>
        <v>#DIV/0!</v>
      </c>
      <c r="D20" s="18">
        <v>35.0570962859162</v>
      </c>
      <c r="E20" s="5">
        <f t="shared" si="0"/>
        <v>0</v>
      </c>
      <c r="F20" s="3" t="e">
        <f t="shared" si="1"/>
        <v>#DIV/0!</v>
      </c>
    </row>
    <row r="21" spans="1:6" x14ac:dyDescent="0.25">
      <c r="A21" s="17" t="s">
        <v>166</v>
      </c>
      <c r="B21" s="4">
        <v>44</v>
      </c>
      <c r="C21" s="3" t="e">
        <f t="shared" si="3"/>
        <v>#DIV/0!</v>
      </c>
      <c r="D21" s="18">
        <v>38.2230297072328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167</v>
      </c>
      <c r="B22" s="4">
        <v>34</v>
      </c>
      <c r="C22" s="3" t="e">
        <f t="shared" si="3"/>
        <v>#DIV/0!</v>
      </c>
      <c r="D22" s="18">
        <v>46.5725240887801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168</v>
      </c>
      <c r="B23" s="4">
        <v>87</v>
      </c>
      <c r="C23" s="3" t="e">
        <f t="shared" si="3"/>
        <v>#DIV/0!</v>
      </c>
      <c r="D23" s="18">
        <v>65.0461374717977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169</v>
      </c>
      <c r="B24" s="4">
        <v>6</v>
      </c>
      <c r="D24" s="18">
        <v>24.1039415863879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186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90, 91, 96, 97, 98 and 122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3249</v>
      </c>
      <c r="C9" s="3" t="e">
        <f>B9/$B$9</f>
        <v>#DIV/0!</v>
      </c>
      <c r="D9" s="18">
        <v>233.689965552653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187</v>
      </c>
      <c r="B10" s="4">
        <v>460</v>
      </c>
      <c r="C10" s="3" t="e">
        <f t="shared" ref="C10:C25" si="0">B10/$B$9</f>
        <v>#DIV/0!</v>
      </c>
      <c r="D10" s="18">
        <v>146.785557872701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5">
      <c r="A11" s="17" t="s">
        <v>188</v>
      </c>
      <c r="B11" s="4">
        <v>264</v>
      </c>
      <c r="C11" s="3" t="e">
        <f t="shared" si="0"/>
        <v>#DIV/0!</v>
      </c>
      <c r="D11" s="18">
        <v>104.192130221049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189</v>
      </c>
      <c r="B12" s="4">
        <v>140</v>
      </c>
      <c r="C12" s="3" t="e">
        <f t="shared" si="0"/>
        <v>#DIV/0!</v>
      </c>
      <c r="D12" s="18">
        <v>72.29799443968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190</v>
      </c>
      <c r="B13" s="4">
        <v>183</v>
      </c>
      <c r="C13" s="3" t="e">
        <f t="shared" si="0"/>
        <v>#DIV/0!</v>
      </c>
      <c r="D13" s="18">
        <v>81.9206933564408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191</v>
      </c>
      <c r="B14" s="4">
        <v>277</v>
      </c>
      <c r="C14" s="3" t="e">
        <f t="shared" si="0"/>
        <v>#DIV/0!</v>
      </c>
      <c r="D14" s="18">
        <v>99.4786409235671</v>
      </c>
      <c r="E14" s="5">
        <f t="shared" si="1"/>
        <v>0</v>
      </c>
      <c r="F14" s="3" t="e">
        <f t="shared" ref="F14:F25" si="3">E14/B14</f>
        <v>#DIV/0!</v>
      </c>
    </row>
    <row r="15" spans="1:6" x14ac:dyDescent="0.25">
      <c r="A15" s="17" t="s">
        <v>192</v>
      </c>
      <c r="B15" s="4">
        <v>169</v>
      </c>
      <c r="C15" s="3" t="e">
        <f t="shared" si="0"/>
        <v>#DIV/0!</v>
      </c>
      <c r="D15" s="18">
        <v>73.9391641824548</v>
      </c>
      <c r="E15" s="5">
        <f t="shared" si="1"/>
        <v>0</v>
      </c>
      <c r="F15" s="3" t="e">
        <f t="shared" si="3"/>
        <v>#DIV/0!</v>
      </c>
    </row>
    <row r="16" spans="1:6" x14ac:dyDescent="0.25">
      <c r="A16" s="17" t="s">
        <v>193</v>
      </c>
      <c r="B16" s="4">
        <v>125</v>
      </c>
      <c r="C16" s="3" t="e">
        <f t="shared" si="0"/>
        <v>#DIV/0!</v>
      </c>
      <c r="D16" s="18">
        <v>67.238381896057</v>
      </c>
      <c r="E16" s="5">
        <f t="shared" si="1"/>
        <v>0</v>
      </c>
      <c r="F16" s="3" t="e">
        <f t="shared" si="3"/>
        <v>#DIV/0!</v>
      </c>
    </row>
    <row r="17" spans="1:6" x14ac:dyDescent="0.25">
      <c r="A17" s="17" t="s">
        <v>194</v>
      </c>
      <c r="B17" s="4">
        <v>167</v>
      </c>
      <c r="C17" s="3" t="e">
        <f t="shared" si="0"/>
        <v>#DIV/0!</v>
      </c>
      <c r="D17" s="18">
        <v>85.4166260162505</v>
      </c>
      <c r="E17" s="5">
        <f t="shared" si="1"/>
        <v>0</v>
      </c>
      <c r="F17" s="3" t="e">
        <f t="shared" si="3"/>
        <v>#DIV/0!</v>
      </c>
    </row>
    <row r="18" spans="1:6" x14ac:dyDescent="0.25">
      <c r="A18" s="17" t="s">
        <v>195</v>
      </c>
      <c r="B18" s="4">
        <v>156</v>
      </c>
      <c r="C18" s="3" t="e">
        <f t="shared" si="0"/>
        <v>#DIV/0!</v>
      </c>
      <c r="D18" s="18">
        <v>79.5864310042862</v>
      </c>
      <c r="E18" s="5">
        <f t="shared" si="1"/>
        <v>0</v>
      </c>
      <c r="F18" s="3" t="e">
        <f t="shared" si="3"/>
        <v>#DIV/0!</v>
      </c>
    </row>
    <row r="19" spans="1:6" x14ac:dyDescent="0.25">
      <c r="A19" s="17" t="s">
        <v>196</v>
      </c>
      <c r="B19" s="4">
        <v>184</v>
      </c>
      <c r="C19" s="3" t="e">
        <f t="shared" si="0"/>
        <v>#DIV/0!</v>
      </c>
      <c r="D19" s="18">
        <v>88.6453608487212</v>
      </c>
      <c r="E19" s="5">
        <f t="shared" si="1"/>
        <v>0</v>
      </c>
      <c r="F19" s="3" t="e">
        <f t="shared" si="3"/>
        <v>#DIV/0!</v>
      </c>
    </row>
    <row r="20" spans="1:6" x14ac:dyDescent="0.25">
      <c r="A20" s="17" t="s">
        <v>197</v>
      </c>
      <c r="B20" s="4">
        <v>278</v>
      </c>
      <c r="C20" s="3" t="e">
        <f t="shared" si="0"/>
        <v>#DIV/0!</v>
      </c>
      <c r="D20" s="18">
        <v>96.6436754267965</v>
      </c>
      <c r="E20" s="5">
        <f t="shared" si="1"/>
        <v>0</v>
      </c>
      <c r="F20" s="3" t="e">
        <f t="shared" si="3"/>
        <v>#DIV/0!</v>
      </c>
    </row>
    <row r="21" spans="1:6" x14ac:dyDescent="0.25">
      <c r="A21" s="17" t="s">
        <v>198</v>
      </c>
      <c r="B21" s="4">
        <v>326</v>
      </c>
      <c r="C21" s="3" t="e">
        <f t="shared" si="0"/>
        <v>#DIV/0!</v>
      </c>
      <c r="D21" s="18">
        <v>104.321618085611</v>
      </c>
      <c r="E21" s="5">
        <f t="shared" si="1"/>
        <v>0</v>
      </c>
      <c r="F21" s="3" t="e">
        <f t="shared" si="3"/>
        <v>#DIV/0!</v>
      </c>
    </row>
    <row r="22" spans="1:6" x14ac:dyDescent="0.25">
      <c r="A22" s="17" t="s">
        <v>199</v>
      </c>
      <c r="B22" s="4">
        <v>327</v>
      </c>
      <c r="C22" s="3" t="e">
        <f t="shared" si="0"/>
        <v>#DIV/0!</v>
      </c>
      <c r="D22" s="18">
        <v>122.515305166334</v>
      </c>
      <c r="E22" s="5">
        <f t="shared" si="1"/>
        <v>0</v>
      </c>
      <c r="F22" s="3" t="e">
        <f t="shared" si="3"/>
        <v>#DIV/0!</v>
      </c>
    </row>
    <row r="23" spans="1:6" x14ac:dyDescent="0.25">
      <c r="A23" s="17" t="s">
        <v>200</v>
      </c>
      <c r="B23" s="4">
        <v>107</v>
      </c>
      <c r="C23" s="3" t="e">
        <f t="shared" si="0"/>
        <v>#DIV/0!</v>
      </c>
      <c r="D23" s="18">
        <v>69.3902010373223</v>
      </c>
      <c r="E23" s="5">
        <f t="shared" si="1"/>
        <v>0</v>
      </c>
      <c r="F23" s="3" t="e">
        <f t="shared" si="3"/>
        <v>#DIV/0!</v>
      </c>
    </row>
    <row r="24" spans="1:6" x14ac:dyDescent="0.25">
      <c r="A24" s="17" t="s">
        <v>201</v>
      </c>
      <c r="B24" s="4">
        <v>76</v>
      </c>
      <c r="C24" s="3" t="e">
        <f t="shared" si="0"/>
        <v>#DIV/0!</v>
      </c>
      <c r="D24" s="18">
        <v>53.0188645672463</v>
      </c>
      <c r="E24" s="5">
        <f t="shared" si="1"/>
        <v>0</v>
      </c>
      <c r="F24" s="3" t="e">
        <f t="shared" si="3"/>
        <v>#DIV/0!</v>
      </c>
    </row>
    <row r="25" spans="1:6" x14ac:dyDescent="0.25">
      <c r="A25" s="17" t="s">
        <v>202</v>
      </c>
      <c r="B25" s="4">
        <v>10</v>
      </c>
      <c r="C25" s="3" t="e">
        <f t="shared" si="0"/>
        <v>#DIV/0!</v>
      </c>
      <c r="D25" s="18">
        <v>25.8650343127551</v>
      </c>
      <c r="E25" s="5">
        <f t="shared" si="1"/>
        <v>0</v>
      </c>
      <c r="F25" s="3" t="e">
        <f t="shared" si="3"/>
        <v>#DIV/0!</v>
      </c>
    </row>
    <row r="27" spans="1:6" x14ac:dyDescent="0.25">
      <c r="A27" s="17" t="s">
        <v>203</v>
      </c>
      <c r="B27" s="37">
        <v>40194.5718562874</v>
      </c>
      <c r="C27" s="2" t="s">
        <v>80</v>
      </c>
      <c r="D27" s="37">
        <v>23169.7321661667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Rohan Katti</cp:lastModifiedBy>
  <dcterms:created xsi:type="dcterms:W3CDTF">2023-07-26T17:27:14Z</dcterms:created>
  <dcterms:modified xsi:type="dcterms:W3CDTF">2026-01-30T22:47:24Z</dcterms:modified>
</cp:coreProperties>
</file>