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DYCU Projects\Current Projects\Neighborhood Portraits\R Generated Portraits\Template Files\"/>
    </mc:Choice>
  </mc:AlternateContent>
  <xr:revisionPtr revIDLastSave="0" documentId="13_ncr:1_{046623EF-B6D2-4705-A141-5C52748B4E79}" xr6:coauthVersionLast="47" xr6:coauthVersionMax="47" xr10:uidLastSave="{00000000-0000-0000-0000-000000000000}"/>
  <bookViews>
    <workbookView xWindow="-38520" yWindow="-3375" windowWidth="38640" windowHeight="211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<sst xmlns="http://schemas.openxmlformats.org/spreadsheetml/2006/main" count="234" uniqueCount="234">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</sst>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18 and 19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6093</v>
      </c>
      <c r="C9" s="3" t="e">
        <f>B9/$B$9</f>
        <v>#DIV/0!</v>
      </c>
      <c r="D9" s="18">
        <v>752.970118929032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15</v>
      </c>
      <c r="B10" s="4">
        <v>5602</v>
      </c>
      <c r="C10" s="3" t="e">
        <f t="shared" ref="C10:C20" si="0">B10/$B$9</f>
        <v>#DIV/0!</v>
      </c>
      <c r="D10" s="18">
        <v>735.121758622339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5">
      <c r="A11" s="17" t="s">
        <v>16</v>
      </c>
      <c r="B11" s="4">
        <v>474</v>
      </c>
      <c r="C11" s="3" t="e">
        <f t="shared" si="0"/>
        <v>#DIV/0!</v>
      </c>
      <c r="D11" s="18">
        <v>151.182009511714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17</v>
      </c>
      <c r="B12" s="4">
        <v>4756</v>
      </c>
      <c r="C12" s="3" t="e">
        <f t="shared" si="0"/>
        <v>#DIV/0!</v>
      </c>
      <c r="D12" s="18">
        <v>728.226613081395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18</v>
      </c>
      <c r="B13" s="4">
        <v>72</v>
      </c>
      <c r="C13" s="3" t="e">
        <f t="shared" si="0"/>
        <v>#DIV/0!</v>
      </c>
      <c r="D13" s="18">
        <v>54.9181208709839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</v>
      </c>
      <c r="B14" s="4">
        <v>248</v>
      </c>
      <c r="C14" s="3" t="e">
        <f t="shared" si="0"/>
        <v>#DIV/0!</v>
      </c>
      <c r="D14" s="18">
        <v>137.411789887185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20</v>
      </c>
      <c r="B15" s="4">
        <v>0</v>
      </c>
      <c r="C15" s="3" t="e">
        <f t="shared" si="0"/>
        <v>#DIV/0!</v>
      </c>
      <c r="D15" s="18">
        <v>14.142135623731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21</v>
      </c>
      <c r="B16" s="4">
        <v>0</v>
      </c>
      <c r="C16" s="3" t="e">
        <f t="shared" si="0"/>
        <v>#DIV/0!</v>
      </c>
      <c r="D16" s="18">
        <v>14.142135623731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22</v>
      </c>
      <c r="B17" s="4">
        <v>52</v>
      </c>
      <c r="C17" s="3" t="e">
        <f t="shared" si="0"/>
        <v>#DIV/0!</v>
      </c>
      <c r="D17" s="18">
        <v>59.0592922409336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23</v>
      </c>
      <c r="B18" s="4">
        <v>0</v>
      </c>
      <c r="C18" s="3" t="e">
        <f t="shared" si="0"/>
        <v>#DIV/0!</v>
      </c>
      <c r="D18" s="18">
        <v>14.142135623731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24</v>
      </c>
      <c r="B19" s="4">
        <v>52</v>
      </c>
      <c r="C19" s="3" t="e">
        <f t="shared" si="0"/>
        <v>#DIV/0!</v>
      </c>
      <c r="D19" s="18">
        <v>59.0592922409336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25</v>
      </c>
      <c r="B20" s="4">
        <v>491</v>
      </c>
      <c r="C20" s="3" t="e">
        <f t="shared" si="0"/>
        <v>#DIV/0!</v>
      </c>
      <c r="D20" s="18">
        <v>367.185239354743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/>
  </sheetViews>
  <sheetFormatPr defaultColWidth="11" defaultRowHeight="15.75" x14ac:dyDescent="0.25"/>
  <cols>
    <col min="1" max="1" width="20.875" customWidth="1"/>
    <col min="2" max="2" width="13.5" customWidth="1"/>
    <col min="7" max="7" width="13.5" customWidth="1"/>
    <col min="12" max="12" width="15.5" customWidth="1"/>
    <col min="13" max="13" width="10.875" customWidth="1"/>
    <col min="14" max="14" width="12.125" customWidth="1"/>
  </cols>
  <sheetData>
    <row r="1" spans="1:16" x14ac:dyDescent="0.25">
      <c r="A1" t="s">
        <v>0</v>
      </c>
      <c r="B1" s="20" t="s">
        <v>26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58</v>
      </c>
    </row>
    <row r="5" spans="1:16" x14ac:dyDescent="0.25">
      <c r="A5" t="s">
        <v>4</v>
      </c>
      <c r="B5" s="20" t="inlineStr">
        <is>
          <t>Census Tracts 18 and 19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3096</v>
      </c>
      <c r="H9" s="3" t="e">
        <f>G9/$G$9</f>
        <v>#DIV/0!</v>
      </c>
      <c r="I9" s="18">
        <v>432.200185099451</v>
      </c>
      <c r="J9" s="5">
        <f>I9/1.645</f>
        <v>0</v>
      </c>
      <c r="K9" s="3" t="e">
        <f>J9/G9</f>
        <v>#DIV/0!</v>
      </c>
      <c r="L9" s="13">
        <v>2997</v>
      </c>
      <c r="M9" s="3" t="e">
        <f>L9/$L$9</f>
        <v>#DIV/0!</v>
      </c>
      <c r="N9" s="18">
        <v>497.446479533226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363</v>
      </c>
      <c r="H10" s="3" t="e">
        <f t="shared" ref="H10:H27" si="5">G10/$G$9</f>
        <v>#DIV/0!</v>
      </c>
      <c r="I10" s="18">
        <v>224.450439963926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217</v>
      </c>
      <c r="M10" s="3" t="e">
        <f t="shared" ref="M10:M27" si="8">L10/$L$9</f>
        <v>#DIV/0!</v>
      </c>
      <c r="N10" s="18">
        <v>140.356688476182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5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163</v>
      </c>
      <c r="H11" s="3" t="e">
        <f t="shared" si="5"/>
        <v>#DIV/0!</v>
      </c>
      <c r="I11" s="18">
        <v>118.827606220104</v>
      </c>
      <c r="J11" s="5">
        <f t="shared" si="6"/>
        <v>0</v>
      </c>
      <c r="K11" s="3" t="e">
        <f t="shared" si="7"/>
        <v>#DIV/0!</v>
      </c>
      <c r="L11" s="13">
        <v>306</v>
      </c>
      <c r="M11" s="3" t="e">
        <f t="shared" si="8"/>
        <v>#DIV/0!</v>
      </c>
      <c r="N11" s="18">
        <v>170.883000909979</v>
      </c>
      <c r="O11" s="5">
        <f t="shared" si="9"/>
        <v>0</v>
      </c>
      <c r="P11" s="9" t="e">
        <f t="shared" si="10"/>
        <v>#DIV/0!</v>
      </c>
    </row>
    <row r="12" spans="1:16" x14ac:dyDescent="0.25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354</v>
      </c>
      <c r="H12" s="3" t="e">
        <f t="shared" si="5"/>
        <v>#DIV/0!</v>
      </c>
      <c r="I12" s="18">
        <v>201.308221391974</v>
      </c>
      <c r="J12" s="5">
        <f t="shared" si="6"/>
        <v>0</v>
      </c>
      <c r="K12" s="3" t="e">
        <f t="shared" si="7"/>
        <v>#DIV/0!</v>
      </c>
      <c r="L12" s="13">
        <v>255</v>
      </c>
      <c r="M12" s="3" t="e">
        <f t="shared" si="8"/>
        <v>#DIV/0!</v>
      </c>
      <c r="N12" s="18">
        <v>169.257200733086</v>
      </c>
      <c r="O12" s="5">
        <f t="shared" si="9"/>
        <v>0</v>
      </c>
      <c r="P12" s="9" t="e">
        <f t="shared" si="10"/>
        <v>#DIV/0!</v>
      </c>
    </row>
    <row r="13" spans="1:16" x14ac:dyDescent="0.25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299</v>
      </c>
      <c r="H13" s="3" t="e">
        <f t="shared" si="5"/>
        <v>#DIV/0!</v>
      </c>
      <c r="I13" s="18">
        <v>164.289378841117</v>
      </c>
      <c r="J13" s="5">
        <f t="shared" si="6"/>
        <v>0</v>
      </c>
      <c r="K13" s="3" t="e">
        <f t="shared" si="7"/>
        <v>#DIV/0!</v>
      </c>
      <c r="L13" s="13">
        <v>243</v>
      </c>
      <c r="M13" s="3" t="e">
        <f t="shared" si="8"/>
        <v>#DIV/0!</v>
      </c>
      <c r="N13" s="18">
        <v>144.02083182651</v>
      </c>
      <c r="O13" s="5">
        <f t="shared" si="9"/>
        <v>0</v>
      </c>
      <c r="P13" s="9" t="e">
        <f t="shared" si="10"/>
        <v>#DIV/0!</v>
      </c>
    </row>
    <row r="14" spans="1:16" x14ac:dyDescent="0.25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329</v>
      </c>
      <c r="H14" s="3" t="e">
        <f t="shared" si="5"/>
        <v>#DIV/0!</v>
      </c>
      <c r="I14" s="18">
        <v>185.65559512172</v>
      </c>
      <c r="J14" s="5">
        <f t="shared" si="6"/>
        <v>0</v>
      </c>
      <c r="K14" s="3" t="e">
        <f t="shared" si="7"/>
        <v>#DIV/0!</v>
      </c>
      <c r="L14" s="13">
        <v>118</v>
      </c>
      <c r="M14" s="3" t="e">
        <f t="shared" si="8"/>
        <v>#DIV/0!</v>
      </c>
      <c r="N14" s="18">
        <v>110.950439386241</v>
      </c>
      <c r="O14" s="5">
        <f t="shared" si="9"/>
        <v>0</v>
      </c>
      <c r="P14" s="9" t="e">
        <f t="shared" si="10"/>
        <v>#DIV/0!</v>
      </c>
    </row>
    <row r="15" spans="1:16" x14ac:dyDescent="0.25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208</v>
      </c>
      <c r="H15" s="3" t="e">
        <f t="shared" si="5"/>
        <v>#DIV/0!</v>
      </c>
      <c r="I15" s="18">
        <v>147.231110842783</v>
      </c>
      <c r="J15" s="5">
        <f t="shared" si="6"/>
        <v>0</v>
      </c>
      <c r="K15" s="3" t="e">
        <f t="shared" si="7"/>
        <v>#DIV/0!</v>
      </c>
      <c r="L15" s="13">
        <v>196</v>
      </c>
      <c r="M15" s="3" t="e">
        <f t="shared" si="8"/>
        <v>#DIV/0!</v>
      </c>
      <c r="N15" s="18">
        <v>126.0357092256</v>
      </c>
      <c r="O15" s="5">
        <f t="shared" si="9"/>
        <v>0</v>
      </c>
      <c r="P15" s="9" t="e">
        <f t="shared" si="10"/>
        <v>#DIV/0!</v>
      </c>
    </row>
    <row r="16" spans="1:16" x14ac:dyDescent="0.25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100</v>
      </c>
      <c r="H16" s="3" t="e">
        <f t="shared" si="5"/>
        <v>#DIV/0!</v>
      </c>
      <c r="I16" s="18">
        <v>92.1791733527699</v>
      </c>
      <c r="J16" s="5">
        <f t="shared" si="6"/>
        <v>0</v>
      </c>
      <c r="K16" s="3" t="e">
        <f t="shared" si="7"/>
        <v>#DIV/0!</v>
      </c>
      <c r="L16" s="13">
        <v>201</v>
      </c>
      <c r="M16" s="3" t="e">
        <f t="shared" si="8"/>
        <v>#DIV/0!</v>
      </c>
      <c r="N16" s="18">
        <v>114.86513831446</v>
      </c>
      <c r="O16" s="5">
        <f t="shared" si="9"/>
        <v>0</v>
      </c>
      <c r="P16" s="9" t="e">
        <f t="shared" si="10"/>
        <v>#DIV/0!</v>
      </c>
    </row>
    <row r="17" spans="1:16" x14ac:dyDescent="0.25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128</v>
      </c>
      <c r="H17" s="3" t="e">
        <f t="shared" si="5"/>
        <v>#DIV/0!</v>
      </c>
      <c r="I17" s="18">
        <v>77.7946013551069</v>
      </c>
      <c r="J17" s="5">
        <f t="shared" si="6"/>
        <v>0</v>
      </c>
      <c r="K17" s="3" t="e">
        <f t="shared" si="7"/>
        <v>#DIV/0!</v>
      </c>
      <c r="L17" s="13">
        <v>300</v>
      </c>
      <c r="M17" s="3" t="e">
        <f t="shared" si="8"/>
        <v>#DIV/0!</v>
      </c>
      <c r="N17" s="18">
        <v>145.670861877041</v>
      </c>
      <c r="O17" s="5">
        <f t="shared" si="9"/>
        <v>0</v>
      </c>
      <c r="P17" s="9" t="e">
        <f t="shared" si="10"/>
        <v>#DIV/0!</v>
      </c>
    </row>
    <row r="18" spans="1:16" x14ac:dyDescent="0.25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107</v>
      </c>
      <c r="H18" s="3" t="e">
        <f t="shared" si="5"/>
        <v>#DIV/0!</v>
      </c>
      <c r="I18" s="18">
        <v>70.7672240518165</v>
      </c>
      <c r="J18" s="5">
        <f t="shared" si="6"/>
        <v>0</v>
      </c>
      <c r="K18" s="3" t="e">
        <f t="shared" si="7"/>
        <v>#DIV/0!</v>
      </c>
      <c r="L18" s="13">
        <v>156</v>
      </c>
      <c r="M18" s="3" t="e">
        <f t="shared" si="8"/>
        <v>#DIV/0!</v>
      </c>
      <c r="N18" s="18">
        <v>102.693719379522</v>
      </c>
      <c r="O18" s="5">
        <f t="shared" si="9"/>
        <v>0</v>
      </c>
      <c r="P18" s="9" t="e">
        <f t="shared" si="10"/>
        <v>#DIV/0!</v>
      </c>
    </row>
    <row r="19" spans="1:16" x14ac:dyDescent="0.25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223</v>
      </c>
      <c r="H19" s="3" t="e">
        <f t="shared" si="5"/>
        <v>#DIV/0!</v>
      </c>
      <c r="I19" s="18">
        <v>146.413797164065</v>
      </c>
      <c r="J19" s="5">
        <f t="shared" si="6"/>
        <v>0</v>
      </c>
      <c r="K19" s="3" t="e">
        <f t="shared" si="7"/>
        <v>#DIV/0!</v>
      </c>
      <c r="L19" s="13">
        <v>220</v>
      </c>
      <c r="M19" s="3" t="e">
        <f t="shared" si="8"/>
        <v>#DIV/0!</v>
      </c>
      <c r="N19" s="18">
        <v>154.767567661962</v>
      </c>
      <c r="O19" s="5">
        <f t="shared" si="9"/>
        <v>0</v>
      </c>
      <c r="P19" s="9" t="e">
        <f t="shared" si="10"/>
        <v>#DIV/0!</v>
      </c>
    </row>
    <row r="20" spans="1:16" x14ac:dyDescent="0.25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129</v>
      </c>
      <c r="H20" s="3" t="e">
        <f t="shared" si="5"/>
        <v>#DIV/0!</v>
      </c>
      <c r="I20" s="18">
        <v>90.27181176868</v>
      </c>
      <c r="J20" s="5">
        <f t="shared" si="6"/>
        <v>0</v>
      </c>
      <c r="K20" s="3" t="e">
        <f t="shared" si="7"/>
        <v>#DIV/0!</v>
      </c>
      <c r="L20" s="13">
        <v>92</v>
      </c>
      <c r="M20" s="3" t="e">
        <f t="shared" si="8"/>
        <v>#DIV/0!</v>
      </c>
      <c r="N20" s="18">
        <v>72.6154253585283</v>
      </c>
      <c r="O20" s="5">
        <f t="shared" si="9"/>
        <v>0</v>
      </c>
      <c r="P20" s="9" t="e">
        <f t="shared" si="10"/>
        <v>#DIV/0!</v>
      </c>
    </row>
    <row r="21" spans="1:16" x14ac:dyDescent="0.25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332</v>
      </c>
      <c r="H21" s="3" t="e">
        <f t="shared" si="5"/>
        <v>#DIV/0!</v>
      </c>
      <c r="I21" s="18">
        <v>144.308696896618</v>
      </c>
      <c r="J21" s="5">
        <f t="shared" si="6"/>
        <v>0</v>
      </c>
      <c r="K21" s="3" t="e">
        <f t="shared" si="7"/>
        <v>#DIV/0!</v>
      </c>
      <c r="L21" s="13">
        <v>252</v>
      </c>
      <c r="M21" s="3" t="e">
        <f t="shared" si="8"/>
        <v>#DIV/0!</v>
      </c>
      <c r="N21" s="18">
        <v>109.288608738514</v>
      </c>
      <c r="O21" s="5">
        <f t="shared" si="9"/>
        <v>0</v>
      </c>
      <c r="P21" s="9" t="e">
        <f t="shared" si="10"/>
        <v>#DIV/0!</v>
      </c>
    </row>
    <row r="22" spans="1:16" x14ac:dyDescent="0.25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121</v>
      </c>
      <c r="H22" s="3" t="e">
        <f t="shared" si="5"/>
        <v>#DIV/0!</v>
      </c>
      <c r="I22" s="18">
        <v>104.06248123123</v>
      </c>
      <c r="J22" s="5">
        <f t="shared" si="6"/>
        <v>0</v>
      </c>
      <c r="K22" s="3" t="e">
        <f t="shared" si="7"/>
        <v>#DIV/0!</v>
      </c>
      <c r="L22" s="13">
        <v>161</v>
      </c>
      <c r="M22" s="3" t="e">
        <f t="shared" si="8"/>
        <v>#DIV/0!</v>
      </c>
      <c r="N22" s="18">
        <v>96.1249187255833</v>
      </c>
      <c r="O22" s="5">
        <f t="shared" si="9"/>
        <v>0</v>
      </c>
      <c r="P22" s="9" t="e">
        <f t="shared" si="10"/>
        <v>#DIV/0!</v>
      </c>
    </row>
    <row r="23" spans="1:16" x14ac:dyDescent="0.25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83</v>
      </c>
      <c r="H23" s="3" t="e">
        <f t="shared" si="5"/>
        <v>#DIV/0!</v>
      </c>
      <c r="I23" s="18">
        <v>50.0899191454728</v>
      </c>
      <c r="J23" s="5">
        <f t="shared" si="6"/>
        <v>0</v>
      </c>
      <c r="K23" s="3" t="e">
        <f t="shared" si="7"/>
        <v>#DIV/0!</v>
      </c>
      <c r="L23" s="13">
        <v>136</v>
      </c>
      <c r="M23" s="3" t="e">
        <f t="shared" si="8"/>
        <v>#DIV/0!</v>
      </c>
      <c r="N23" s="18">
        <v>62.6657801355732</v>
      </c>
      <c r="O23" s="5">
        <f t="shared" si="9"/>
        <v>0</v>
      </c>
      <c r="P23" s="9" t="e">
        <f t="shared" si="10"/>
        <v>#DIV/0!</v>
      </c>
    </row>
    <row r="24" spans="1:16" x14ac:dyDescent="0.25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67</v>
      </c>
      <c r="H24" s="3" t="e">
        <f t="shared" si="5"/>
        <v>#DIV/0!</v>
      </c>
      <c r="I24" s="18">
        <v>50.9116882454314</v>
      </c>
      <c r="J24" s="5">
        <f t="shared" si="6"/>
        <v>0</v>
      </c>
      <c r="K24" s="3" t="e">
        <f t="shared" si="7"/>
        <v>#DIV/0!</v>
      </c>
      <c r="L24" s="13">
        <v>69</v>
      </c>
      <c r="M24" s="3" t="e">
        <f t="shared" si="8"/>
        <v>#DIV/0!</v>
      </c>
      <c r="N24" s="18">
        <v>57.3149195236284</v>
      </c>
      <c r="O24" s="5">
        <f t="shared" si="9"/>
        <v>0</v>
      </c>
      <c r="P24" s="9" t="e">
        <f t="shared" si="10"/>
        <v>#DIV/0!</v>
      </c>
    </row>
    <row r="25" spans="1:16" x14ac:dyDescent="0.25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49</v>
      </c>
      <c r="H25" s="3" t="e">
        <f t="shared" si="5"/>
        <v>#DIV/0!</v>
      </c>
      <c r="I25" s="18">
        <v>43.0116263352131</v>
      </c>
      <c r="J25" s="5">
        <f t="shared" si="6"/>
        <v>0</v>
      </c>
      <c r="K25" s="3" t="e">
        <f t="shared" si="7"/>
        <v>#DIV/0!</v>
      </c>
      <c r="L25" s="13">
        <v>29</v>
      </c>
      <c r="M25" s="3" t="e">
        <f t="shared" si="8"/>
        <v>#DIV/0!</v>
      </c>
      <c r="N25" s="18">
        <v>36.8917334913934</v>
      </c>
      <c r="O25" s="5">
        <f t="shared" si="9"/>
        <v>0</v>
      </c>
      <c r="P25" s="9" t="e">
        <f t="shared" si="10"/>
        <v>#DIV/0!</v>
      </c>
    </row>
    <row r="26" spans="1:16" x14ac:dyDescent="0.25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24</v>
      </c>
      <c r="H26" s="3" t="e">
        <f t="shared" si="5"/>
        <v>#DIV/0!</v>
      </c>
      <c r="I26" s="18">
        <v>26.4007575648882</v>
      </c>
      <c r="J26" s="5">
        <f t="shared" si="6"/>
        <v>0</v>
      </c>
      <c r="K26" s="3" t="e">
        <f t="shared" si="7"/>
        <v>#DIV/0!</v>
      </c>
      <c r="L26" s="13">
        <v>45</v>
      </c>
      <c r="M26" s="3" t="e">
        <f t="shared" si="8"/>
        <v>#DIV/0!</v>
      </c>
      <c r="N26" s="18">
        <v>39.6232255123179</v>
      </c>
      <c r="O26" s="5">
        <f t="shared" si="9"/>
        <v>0</v>
      </c>
      <c r="P26" s="9" t="e">
        <f t="shared" si="10"/>
        <v>#DIV/0!</v>
      </c>
    </row>
    <row r="27" spans="1:16" ht="16.5" x14ac:dyDescent="0.3" thickBot="1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17</v>
      </c>
      <c r="H27" s="10" t="e">
        <f t="shared" si="5"/>
        <v>#DIV/0!</v>
      </c>
      <c r="I27" s="19">
        <v>27.8567765543682</v>
      </c>
      <c r="J27" s="11">
        <f t="shared" si="6"/>
        <v>0</v>
      </c>
      <c r="K27" s="10" t="e">
        <f t="shared" si="7"/>
        <v>#DIV/0!</v>
      </c>
      <c r="L27" s="14">
        <v>1</v>
      </c>
      <c r="M27" s="10" t="e">
        <f t="shared" si="8"/>
        <v>#DIV/0!</v>
      </c>
      <c r="N27" s="19">
        <v>10.1980390271856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57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18 and 19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6091</v>
      </c>
      <c r="C9" s="3" t="e">
        <f>B9/$B$9</f>
        <v>#DIV/0!</v>
      </c>
      <c r="D9" s="5">
        <v>752.970118929032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59</v>
      </c>
      <c r="B10" s="4">
        <v>1747</v>
      </c>
      <c r="C10" s="3" t="e">
        <f t="shared" ref="C10" si="0">B10/$B$9</f>
        <v>#DIV/0!</v>
      </c>
      <c r="D10" s="5">
        <v>495.998991934459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5">
      <c r="A11" s="17" t="s">
        <v>43</v>
      </c>
      <c r="B11" s="4">
        <v>416</v>
      </c>
      <c r="C11" s="3" t="e">
        <f>B11/$B$10</f>
        <v>#DIV/0!</v>
      </c>
      <c r="D11" s="5">
        <v>261.581727190567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60</v>
      </c>
      <c r="B12" s="4">
        <v>67</v>
      </c>
      <c r="C12" s="3" t="e">
        <f t="shared" ref="C12:C23" si="3">B12/$B$10</f>
        <v>#DIV/0!</v>
      </c>
      <c r="D12" s="5">
        <v>84.1665016500033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61</v>
      </c>
      <c r="B13" s="4">
        <v>162</v>
      </c>
      <c r="C13" s="3" t="e">
        <f t="shared" si="3"/>
        <v>#DIV/0!</v>
      </c>
      <c r="D13" s="5">
        <v>100.129915609672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62</v>
      </c>
      <c r="B14" s="4">
        <v>136</v>
      </c>
      <c r="C14" s="3" t="e">
        <f t="shared" si="3"/>
        <v>#DIV/0!</v>
      </c>
      <c r="D14" s="5">
        <v>118.983192090312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63</v>
      </c>
      <c r="B15" s="4">
        <v>35</v>
      </c>
      <c r="C15" s="3" t="e">
        <f t="shared" si="3"/>
        <v>#DIV/0!</v>
      </c>
      <c r="D15" s="5">
        <v>59.5734840344259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64</v>
      </c>
      <c r="B16" s="4">
        <v>73</v>
      </c>
      <c r="C16" s="3" t="e">
        <f t="shared" si="3"/>
        <v>#DIV/0!</v>
      </c>
      <c r="D16" s="5">
        <v>71.0774225756674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65</v>
      </c>
      <c r="B17" s="4">
        <v>132</v>
      </c>
      <c r="C17" s="3" t="e">
        <f t="shared" si="3"/>
        <v>#DIV/0!</v>
      </c>
      <c r="D17" s="5">
        <v>126.854247071196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66</v>
      </c>
      <c r="B18" s="4">
        <v>129</v>
      </c>
      <c r="C18" s="3" t="e">
        <f t="shared" si="3"/>
        <v>#DIV/0!</v>
      </c>
      <c r="D18" s="5">
        <v>86.7467578644874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67</v>
      </c>
      <c r="B19" s="4">
        <v>154</v>
      </c>
      <c r="C19" s="3" t="e">
        <f t="shared" si="3"/>
        <v>#DIV/0!</v>
      </c>
      <c r="D19" s="5">
        <v>114.603664862866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68</v>
      </c>
      <c r="B20" s="4">
        <v>119</v>
      </c>
      <c r="C20" s="3" t="e">
        <f t="shared" si="3"/>
        <v>#DIV/0!</v>
      </c>
      <c r="D20" s="5">
        <v>117.681774289819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69</v>
      </c>
      <c r="B21" s="4">
        <v>184</v>
      </c>
      <c r="C21" s="3" t="e">
        <f t="shared" si="3"/>
        <v>#DIV/0!</v>
      </c>
      <c r="D21" s="5">
        <v>77.9037868142493</v>
      </c>
      <c r="E21" s="5">
        <f t="shared" si="1"/>
        <v>0</v>
      </c>
      <c r="F21" s="3" t="e">
        <f t="shared" ref="F21:F23" si="4">E21/B21</f>
        <v>#DIV/0!</v>
      </c>
    </row>
    <row r="22" spans="1:6" x14ac:dyDescent="0.25">
      <c r="A22" s="17" t="s">
        <v>70</v>
      </c>
      <c r="B22" s="4">
        <v>86</v>
      </c>
      <c r="C22" s="3" t="e">
        <f t="shared" si="3"/>
        <v>#DIV/0!</v>
      </c>
      <c r="D22" s="5">
        <v>57.393379409127</v>
      </c>
      <c r="E22" s="5">
        <f t="shared" si="1"/>
        <v>0</v>
      </c>
      <c r="F22" s="3" t="e">
        <f t="shared" si="4"/>
        <v>#DIV/0!</v>
      </c>
    </row>
    <row r="23" spans="1:6" x14ac:dyDescent="0.25">
      <c r="A23" s="17" t="s">
        <v>71</v>
      </c>
      <c r="B23" s="4">
        <v>54</v>
      </c>
      <c r="C23" s="3" t="e">
        <f t="shared" si="3"/>
        <v>#DIV/0!</v>
      </c>
      <c r="D23" s="5">
        <v>59.5734840344259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/>
  </sheetViews>
  <sheetFormatPr defaultColWidth="11" defaultRowHeight="15.75" x14ac:dyDescent="0.25"/>
  <cols>
    <col min="1" max="1" width="36.625" customWidth="1"/>
  </cols>
  <sheetData>
    <row r="1" spans="1:6" x14ac:dyDescent="0.25">
      <c r="A1" t="s">
        <v>0</v>
      </c>
      <c r="B1" s="20" t="s">
        <v>233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72</v>
      </c>
    </row>
    <row r="5" spans="1:6" x14ac:dyDescent="0.25">
      <c r="A5" t="s">
        <v>4</v>
      </c>
      <c r="B5" s="20" t="inlineStr">
        <is>
          <t>Census Tracts 18 and 19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2435</v>
      </c>
      <c r="C9" s="3" t="e">
        <f>B9/$B$9</f>
        <v>#DIV/0!</v>
      </c>
      <c r="D9" s="18">
        <v>264.803700880482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73</v>
      </c>
      <c r="B10" s="4">
        <v>1361</v>
      </c>
      <c r="C10" s="3" t="e">
        <f t="shared" ref="C10:C17" si="0">B10/$B$9</f>
        <v>#DIV/0!</v>
      </c>
      <c r="D10" s="18">
        <v>204.452928567922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5">
      <c r="A11" s="17" t="s">
        <v>74</v>
      </c>
      <c r="B11" s="4">
        <v>492</v>
      </c>
      <c r="C11" s="3" t="e">
        <f t="shared" si="0"/>
        <v>#DIV/0!</v>
      </c>
      <c r="D11" s="18">
        <v>147.139389695622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75</v>
      </c>
      <c r="B12" s="4">
        <v>869</v>
      </c>
      <c r="C12" s="3" t="e">
        <f t="shared" si="0"/>
        <v>#DIV/0!</v>
      </c>
      <c r="D12" s="18">
        <v>201.221271241387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76</v>
      </c>
      <c r="B13" s="4">
        <v>222</v>
      </c>
      <c r="C13" s="3" t="e">
        <f t="shared" si="0"/>
        <v>#DIV/0!</v>
      </c>
      <c r="D13" s="18">
        <v>116.1034021896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77</v>
      </c>
      <c r="B14" s="4">
        <v>647</v>
      </c>
      <c r="C14" s="3" t="e">
        <f t="shared" si="0"/>
        <v>#DIV/0!</v>
      </c>
      <c r="D14" s="18">
        <v>183.534737856352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78</v>
      </c>
      <c r="B15" s="4">
        <v>1074</v>
      </c>
      <c r="C15" s="3" t="e">
        <f t="shared" si="0"/>
        <v>#DIV/0!</v>
      </c>
      <c r="D15" s="18">
        <v>253.402841341608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79</v>
      </c>
      <c r="B16" s="4">
        <v>936</v>
      </c>
      <c r="C16" s="3" t="e">
        <f t="shared" si="0"/>
        <v>#DIV/0!</v>
      </c>
      <c r="D16" s="18">
        <v>217.788888605457</v>
      </c>
      <c r="E16" s="5">
        <f t="shared" si="1"/>
        <v>0</v>
      </c>
      <c r="F16" s="3" t="e">
        <f>E16/B16</f>
        <v>#DIV/0!</v>
      </c>
    </row>
    <row r="17" spans="1:6" x14ac:dyDescent="0.25">
      <c r="A17" s="17" t="s">
        <v>204</v>
      </c>
      <c r="B17" s="4">
        <v>138</v>
      </c>
      <c r="C17" s="3" t="e">
        <f t="shared" si="0"/>
        <v>#DIV/0!</v>
      </c>
      <c r="D17" s="18">
        <v>137.087563257941</v>
      </c>
      <c r="E17" s="5">
        <f t="shared" si="1"/>
        <v>0</v>
      </c>
      <c r="F17" s="3" t="e">
        <f>E17/B17</f>
        <v>#DIV/0!</v>
      </c>
    </row>
    <row r="19" spans="1:6" x14ac:dyDescent="0.25">
      <c r="A19" s="17" t="s">
        <v>81</v>
      </c>
      <c r="B19" s="26">
        <v>2.50225872689938</v>
      </c>
      <c r="C19" s="3" t="s">
        <v>80</v>
      </c>
      <c r="D19" s="26">
        <v>0.411910373333407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82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18 and 19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2435</v>
      </c>
      <c r="C9" s="3" t="e">
        <f>B9/$B$9</f>
        <v>#DIV/0!</v>
      </c>
      <c r="D9" s="18">
        <v>264.803700880482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83</v>
      </c>
      <c r="B10" s="4">
        <v>718</v>
      </c>
      <c r="C10" s="3" t="e">
        <f t="shared" ref="C10:C14" si="0">B10/$B$9</f>
        <v>#DIV/0!</v>
      </c>
      <c r="D10" s="18">
        <v>194.077304185729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5">
      <c r="A11" s="17" t="s">
        <v>84</v>
      </c>
      <c r="B11" s="4">
        <v>848</v>
      </c>
      <c r="C11" s="3" t="e">
        <f t="shared" si="0"/>
        <v>#DIV/0!</v>
      </c>
      <c r="D11" s="18">
        <v>182.980873317404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85</v>
      </c>
      <c r="B12" s="4">
        <v>614</v>
      </c>
      <c r="C12" s="3" t="e">
        <f t="shared" si="0"/>
        <v>#DIV/0!</v>
      </c>
      <c r="D12" s="18">
        <v>215.678000732574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86</v>
      </c>
      <c r="B13" s="4">
        <v>235</v>
      </c>
      <c r="C13" s="3" t="e">
        <f t="shared" si="0"/>
        <v>#DIV/0!</v>
      </c>
      <c r="D13" s="18">
        <v>111.198021565134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87</v>
      </c>
      <c r="B14" s="4">
        <v>20</v>
      </c>
      <c r="C14" s="3" t="e">
        <f t="shared" si="0"/>
        <v>#DIV/0!</v>
      </c>
      <c r="D14" s="18">
        <v>27.8567765543682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/>
  </sheetViews>
  <sheetFormatPr defaultColWidth="11" defaultRowHeight="15.75" x14ac:dyDescent="0.25"/>
  <cols>
    <col min="1" max="1" width="24.5" customWidth="1"/>
    <col min="14" max="14" width="12.875" customWidth="1"/>
    <col min="15" max="15" width="14.375" customWidth="1"/>
    <col min="16" max="16" width="16.625" customWidth="1"/>
    <col min="18" max="18" width="14.125" customWidth="1"/>
    <col min="19" max="19" width="15.5" customWidth="1"/>
    <col min="20" max="20" width="16.125" customWidth="1"/>
  </cols>
  <sheetData>
    <row r="1" spans="1:20" x14ac:dyDescent="0.25">
      <c r="A1" t="s">
        <v>0</v>
      </c>
      <c r="B1" s="20" t="s">
        <v>91</v>
      </c>
    </row>
    <row r="2" spans="1:20" x14ac:dyDescent="0.25">
      <c r="A2" t="s">
        <v>1</v>
      </c>
      <c r="B2" s="20" t="s">
        <v>6</v>
      </c>
    </row>
    <row r="3" spans="1:20" x14ac:dyDescent="0.25">
      <c r="A3" t="s">
        <v>2</v>
      </c>
      <c r="B3" s="20">
        <v>2024</v>
      </c>
    </row>
    <row r="4" spans="1:20" x14ac:dyDescent="0.25">
      <c r="A4" t="s">
        <v>3</v>
      </c>
      <c r="B4" s="20" t="s">
        <v>7</v>
      </c>
    </row>
    <row r="5" spans="1:20" x14ac:dyDescent="0.25">
      <c r="A5" t="s">
        <v>4</v>
      </c>
      <c r="B5" s="20" t="inlineStr">
        <is>
          <t>Census Tracts 18 and 19 ; Milwaukee County, WI</t>
        </is>
      </c>
    </row>
    <row r="6" spans="1:20" ht="16.5" x14ac:dyDescent="0.3" thickBot="1"/>
    <row r="7" spans="1:20" ht="16.5" x14ac:dyDescent="0.3" thickBot="1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5">
      <c r="A9" s="15" t="s">
        <v>88</v>
      </c>
      <c r="B9" s="13">
        <v>3373</v>
      </c>
      <c r="C9" s="18">
        <v>476.759897642409</v>
      </c>
      <c r="D9" s="5">
        <f>C9/1.645</f>
        <v>0</v>
      </c>
      <c r="E9" s="9" t="e">
        <f>D9/B9</f>
        <v>#DIV/0!</v>
      </c>
      <c r="F9" s="30">
        <v>0.750373851171064</v>
      </c>
      <c r="G9" s="39">
        <v>0.131654851790582</v>
      </c>
      <c r="H9" s="39">
        <f>G9/1.645</f>
        <v>0</v>
      </c>
      <c r="I9" s="3" t="e">
        <f>H9/F9</f>
        <v>#DIV/0!</v>
      </c>
      <c r="J9" s="30">
        <v>0.67227660836051</v>
      </c>
      <c r="K9" s="39">
        <v>0.163027605024425</v>
      </c>
      <c r="L9" s="39">
        <f>K9/1.645</f>
        <v>0</v>
      </c>
      <c r="M9" s="9" t="e">
        <f>L9/J9</f>
        <v>#DIV/0!</v>
      </c>
      <c r="N9" s="30">
        <v>0.104280046985177</v>
      </c>
      <c r="O9" s="39">
        <v>0.112271991164315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5">
      <c r="A10" s="15" t="s">
        <v>89</v>
      </c>
      <c r="B10" s="13">
        <v>1677</v>
      </c>
      <c r="C10" s="18">
        <v>352.495390040778</v>
      </c>
      <c r="D10" s="5">
        <f>C10/1.645</f>
        <v>0</v>
      </c>
      <c r="E10" s="9" t="e">
        <f>D10/B10</f>
        <v>#DIV/0!</v>
      </c>
      <c r="F10" s="30">
        <v>0.766558139534884</v>
      </c>
      <c r="G10" s="39">
        <v>0.176025566324895</v>
      </c>
      <c r="H10" s="39">
        <f>G10/1.645</f>
        <v>0</v>
      </c>
      <c r="I10" s="3" t="e">
        <f>H10/F10</f>
        <v>#DIV/0!</v>
      </c>
      <c r="J10" s="30">
        <v>0.672302325581395</v>
      </c>
      <c r="K10" s="39">
        <v>0.216510969698997</v>
      </c>
      <c r="L10" s="39">
        <f>K10/1.645</f>
        <v>0</v>
      </c>
      <c r="M10" s="9" t="e">
        <f>L10/J10</f>
        <v>#DIV/0!</v>
      </c>
      <c r="N10" s="30">
        <v>0.123634502200669</v>
      </c>
      <c r="O10" s="39">
        <v>0.159154013458662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r="11" spans="1:20" ht="16.5" x14ac:dyDescent="0.3" thickBot="1">
      <c r="A11" s="16" t="s">
        <v>90</v>
      </c>
      <c r="B11" s="14">
        <v>1696</v>
      </c>
      <c r="C11" s="19">
        <v>287.388239146977</v>
      </c>
      <c r="D11" s="11">
        <f>C11/1.645</f>
        <v>0</v>
      </c>
      <c r="E11" s="12" t="e">
        <f>D11/B11</f>
        <v>#DIV/0!</v>
      </c>
      <c r="F11" s="31">
        <v>0.734149174528302</v>
      </c>
      <c r="G11" s="40">
        <v>0.178058978992917</v>
      </c>
      <c r="H11" s="40">
        <f>G11/1.645</f>
        <v>0</v>
      </c>
      <c r="I11" s="10" t="e">
        <f>H11/F11</f>
        <v>#DIV/0!</v>
      </c>
      <c r="J11" s="31">
        <v>0.672131485849057</v>
      </c>
      <c r="K11" s="40">
        <v>0.216448608219134</v>
      </c>
      <c r="L11" s="40">
        <f>K11/1.645</f>
        <v>0</v>
      </c>
      <c r="M11" s="12" t="e">
        <f>L11/J11</f>
        <v>#DIV/0!</v>
      </c>
      <c r="N11" s="31">
        <v>0.0842457238958266</v>
      </c>
      <c r="O11" s="40">
        <v>0.151009933448101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5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48.375" customWidth="1"/>
  </cols>
  <sheetData>
    <row r="1" spans="1:6" x14ac:dyDescent="0.25">
      <c r="A1" t="s">
        <v>0</v>
      </c>
      <c r="B1" s="20" t="s">
        <v>226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18 and 19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205</v>
      </c>
      <c r="B9" s="4"/>
      <c r="C9" s="3"/>
      <c r="D9" s="18"/>
      <c r="E9" s="5"/>
      <c r="F9" s="3"/>
    </row>
    <row r="10" spans="1:6" x14ac:dyDescent="0.25">
      <c r="A10" s="17" t="s">
        <v>206</v>
      </c>
      <c r="B10" s="4">
        <v>2519</v>
      </c>
      <c r="C10" s="3" t="e">
        <f>B10/$B$10</f>
        <v>#DIV/0!</v>
      </c>
      <c r="D10" s="18">
        <v>495.767082408665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5">
      <c r="A11" s="17" t="s">
        <v>207</v>
      </c>
      <c r="B11" s="4">
        <v>1629</v>
      </c>
      <c r="C11" s="3" t="e">
        <f t="shared" ref="C11:C19" si="2">B11/$B$10</f>
        <v>#DIV/0!</v>
      </c>
      <c r="D11" s="18">
        <v>418.417255858312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208</v>
      </c>
      <c r="B12" s="4">
        <v>208</v>
      </c>
      <c r="C12" s="3" t="e">
        <f t="shared" si="2"/>
        <v>#DIV/0!</v>
      </c>
      <c r="D12" s="18">
        <v>117.613774703476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209</v>
      </c>
      <c r="B13" s="4">
        <v>402</v>
      </c>
      <c r="C13" s="3" t="e">
        <f t="shared" si="2"/>
        <v>#DIV/0!</v>
      </c>
      <c r="D13" s="18">
        <v>230.41701326074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210</v>
      </c>
      <c r="B14" s="4">
        <v>39</v>
      </c>
      <c r="C14" s="3" t="e">
        <f t="shared" si="2"/>
        <v>#DIV/0!</v>
      </c>
      <c r="D14" s="18">
        <v>62.8012738724303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211</v>
      </c>
      <c r="B15" s="4">
        <v>0</v>
      </c>
      <c r="C15" s="3" t="e">
        <f t="shared" si="2"/>
        <v>#DIV/0!</v>
      </c>
      <c r="D15" s="18">
        <v>14.142135623731</v>
      </c>
      <c r="E15" s="5">
        <f t="shared" si="0"/>
        <v>0</v>
      </c>
      <c r="F15" s="3" t="e">
        <f t="shared" si="1"/>
        <v>#DIV/0!</v>
      </c>
    </row>
    <row r="16" spans="1:6" x14ac:dyDescent="0.25">
      <c r="A16" s="17" t="s">
        <v>212</v>
      </c>
      <c r="B16" s="4">
        <v>0</v>
      </c>
      <c r="C16" s="3" t="e">
        <f t="shared" si="2"/>
        <v>#DIV/0!</v>
      </c>
      <c r="D16" s="18">
        <v>14.142135623731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213</v>
      </c>
      <c r="B17" s="4">
        <v>0</v>
      </c>
      <c r="C17" s="3" t="e">
        <f t="shared" si="2"/>
        <v>#DIV/0!</v>
      </c>
      <c r="D17" s="18">
        <v>14.142135623731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214</v>
      </c>
      <c r="B18" s="4">
        <v>18</v>
      </c>
      <c r="C18" s="3" t="e">
        <f t="shared" si="2"/>
        <v>#DIV/0!</v>
      </c>
      <c r="D18" s="18">
        <v>29.732137494637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215</v>
      </c>
      <c r="B19" s="4">
        <v>223</v>
      </c>
      <c r="C19" s="3" t="e">
        <f t="shared" si="2"/>
        <v>#DIV/0!</v>
      </c>
      <c r="D19" s="18">
        <v>143.627991700782</v>
      </c>
      <c r="E19" s="5">
        <f t="shared" si="0"/>
        <v>0</v>
      </c>
      <c r="F19" s="3" t="e">
        <f t="shared" si="1"/>
        <v>#DIV/0!</v>
      </c>
    </row>
    <row r="20" spans="1:6" x14ac:dyDescent="0.25">
      <c r="A20" s="38" t="s">
        <v>216</v>
      </c>
      <c r="B20" s="4"/>
      <c r="C20" s="3"/>
      <c r="D20" s="18"/>
      <c r="E20" s="5"/>
      <c r="F20" s="3"/>
    </row>
    <row r="21" spans="1:6" x14ac:dyDescent="0.25">
      <c r="A21" s="17" t="s">
        <v>217</v>
      </c>
      <c r="B21" s="4">
        <v>2296</v>
      </c>
      <c r="C21" s="3" t="e">
        <f>B21/$B$21</f>
        <v>#DIV/0!</v>
      </c>
      <c r="D21" s="18">
        <v>481.54439047714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218</v>
      </c>
      <c r="B22" s="4">
        <v>321</v>
      </c>
      <c r="C22" s="3" t="e">
        <f t="shared" ref="C22:C28" si="3">B22/$B$21</f>
        <v>#DIV/0!</v>
      </c>
      <c r="D22" s="18">
        <v>197.984847905086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219</v>
      </c>
      <c r="B23" s="4">
        <v>433</v>
      </c>
      <c r="C23" s="3" t="e">
        <f t="shared" si="3"/>
        <v>#DIV/0!</v>
      </c>
      <c r="D23" s="18">
        <v>186.155848685987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220</v>
      </c>
      <c r="B24" s="4">
        <v>495</v>
      </c>
      <c r="C24" s="3" t="e">
        <f t="shared" si="3"/>
        <v>#DIV/0!</v>
      </c>
      <c r="D24" s="18">
        <v>152.328592194637</v>
      </c>
      <c r="E24" s="5">
        <f t="shared" si="0"/>
        <v>0</v>
      </c>
      <c r="F24" s="3" t="e">
        <f t="shared" si="1"/>
        <v>#DIV/0!</v>
      </c>
    </row>
    <row r="25" spans="1:6" x14ac:dyDescent="0.25">
      <c r="A25" s="17" t="s">
        <v>221</v>
      </c>
      <c r="B25" s="4">
        <v>640</v>
      </c>
      <c r="C25" s="3" t="e">
        <f t="shared" si="3"/>
        <v>#DIV/0!</v>
      </c>
      <c r="D25" s="18">
        <v>214.660196589866</v>
      </c>
      <c r="E25" s="5">
        <f t="shared" si="0"/>
        <v>0</v>
      </c>
      <c r="F25" s="3" t="e">
        <f t="shared" si="1"/>
        <v>#DIV/0!</v>
      </c>
    </row>
    <row r="26" spans="1:6" x14ac:dyDescent="0.25">
      <c r="A26" s="17" t="s">
        <v>222</v>
      </c>
      <c r="B26" s="4">
        <v>54</v>
      </c>
      <c r="C26" s="3" t="e">
        <f t="shared" si="3"/>
        <v>#DIV/0!</v>
      </c>
      <c r="D26" s="18">
        <v>56.2583327161408</v>
      </c>
      <c r="E26" s="5">
        <f t="shared" si="0"/>
        <v>0</v>
      </c>
      <c r="F26" s="3" t="e">
        <f t="shared" si="1"/>
        <v>#DIV/0!</v>
      </c>
    </row>
    <row r="27" spans="1:6" x14ac:dyDescent="0.25">
      <c r="A27" s="17" t="s">
        <v>223</v>
      </c>
      <c r="B27" s="4">
        <v>279</v>
      </c>
      <c r="C27" s="3" t="e">
        <f t="shared" si="3"/>
        <v>#DIV/0!</v>
      </c>
      <c r="D27" s="18">
        <v>136.780846612382</v>
      </c>
      <c r="E27" s="5">
        <f t="shared" si="0"/>
        <v>0</v>
      </c>
      <c r="F27" s="3" t="e">
        <f t="shared" si="1"/>
        <v>#DIV/0!</v>
      </c>
    </row>
    <row r="28" spans="1:6" x14ac:dyDescent="0.25">
      <c r="A28" s="17" t="s">
        <v>224</v>
      </c>
      <c r="B28" s="4">
        <v>74</v>
      </c>
      <c r="C28" s="3" t="e">
        <f t="shared" si="3"/>
        <v>#DIV/0!</v>
      </c>
      <c r="D28" s="18">
        <v>72.5327512231544</v>
      </c>
      <c r="E28" s="5">
        <f t="shared" si="0"/>
        <v>0</v>
      </c>
      <c r="F28" s="3" t="e">
        <f t="shared" si="1"/>
        <v>#DIV/0!</v>
      </c>
    </row>
    <row r="29" spans="1:6" x14ac:dyDescent="0.25">
      <c r="A29" s="17" t="s">
        <v>225</v>
      </c>
      <c r="B29" s="26">
        <v>28.0487804878049</v>
      </c>
      <c r="C29" s="3" t="s">
        <v>80</v>
      </c>
      <c r="D29" s="5">
        <v>9.08285882151029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/>
  </sheetViews>
  <sheetFormatPr defaultColWidth="11" defaultRowHeight="15.75" x14ac:dyDescent="0.25"/>
  <cols>
    <col min="1" max="1" width="53.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91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18 and 19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96</v>
      </c>
      <c r="B9" s="13">
        <v>2545</v>
      </c>
      <c r="C9" s="3" t="e">
        <f>B9/$B$9</f>
        <v>#DIV/0!</v>
      </c>
      <c r="D9" s="18">
        <v>497.875486442142</v>
      </c>
      <c r="E9" s="5">
        <f>D9/1.645</f>
        <v>0</v>
      </c>
      <c r="F9" s="3" t="e">
        <f>E9/B9</f>
        <v>#DIV/0!</v>
      </c>
      <c r="G9" s="13">
        <v>1251</v>
      </c>
      <c r="H9" s="3" t="e">
        <f>G9/$G$9</f>
        <v>#DIV/0!</v>
      </c>
      <c r="I9" s="18">
        <v>280.528073461463</v>
      </c>
      <c r="J9" s="5">
        <f>I9/1.645</f>
        <v>0</v>
      </c>
      <c r="K9" s="3" t="e">
        <f>J9/G9</f>
        <v>#DIV/0!</v>
      </c>
      <c r="L9" s="13">
        <v>1294</v>
      </c>
      <c r="M9" s="3" t="e">
        <f>L9/$L$9</f>
        <v>#DIV/0!</v>
      </c>
      <c r="N9" s="18">
        <v>327.39731214535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97</v>
      </c>
      <c r="B10" s="13">
        <v>401</v>
      </c>
      <c r="C10" s="3" t="e">
        <f t="shared" ref="C10:C14" si="0">B10/$B$9</f>
        <v>#DIV/0!</v>
      </c>
      <c r="D10" s="18">
        <v>164.401946460497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92</v>
      </c>
      <c r="H10" s="3" t="e">
        <f t="shared" ref="H10:H14" si="3">G10/$G$9</f>
        <v>#DIV/0!</v>
      </c>
      <c r="I10" s="18">
        <v>71.0633520177595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309</v>
      </c>
      <c r="M10" s="3" t="e">
        <f t="shared" ref="M10:M14" si="6">L10/$L$9</f>
        <v>#DIV/0!</v>
      </c>
      <c r="N10" s="18">
        <v>130.831953283592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5">
      <c r="A11" s="15" t="s">
        <v>98</v>
      </c>
      <c r="B11" s="13">
        <v>765</v>
      </c>
      <c r="C11" s="3" t="e">
        <f t="shared" si="0"/>
        <v>#DIV/0!</v>
      </c>
      <c r="D11" s="18">
        <v>223.557598841999</v>
      </c>
      <c r="E11" s="5">
        <f t="shared" si="1"/>
        <v>0</v>
      </c>
      <c r="F11" s="3" t="e">
        <f t="shared" si="2"/>
        <v>#DIV/0!</v>
      </c>
      <c r="G11" s="13">
        <v>457</v>
      </c>
      <c r="H11" s="3" t="e">
        <f t="shared" si="3"/>
        <v>#DIV/0!</v>
      </c>
      <c r="I11" s="18">
        <v>154.932243254915</v>
      </c>
      <c r="J11" s="5">
        <f t="shared" si="4"/>
        <v>0</v>
      </c>
      <c r="K11" s="3" t="e">
        <f t="shared" si="5"/>
        <v>#DIV/0!</v>
      </c>
      <c r="L11" s="13">
        <v>308</v>
      </c>
      <c r="M11" s="3" t="e">
        <f t="shared" si="6"/>
        <v>#DIV/0!</v>
      </c>
      <c r="N11" s="18">
        <v>135.602359861471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99</v>
      </c>
      <c r="B12" s="13">
        <v>549</v>
      </c>
      <c r="C12" s="3" t="e">
        <f t="shared" si="0"/>
        <v>#DIV/0!</v>
      </c>
      <c r="D12" s="18">
        <v>236.932479833391</v>
      </c>
      <c r="E12" s="5">
        <f t="shared" si="1"/>
        <v>0</v>
      </c>
      <c r="F12" s="3" t="e">
        <f t="shared" si="2"/>
        <v>#DIV/0!</v>
      </c>
      <c r="G12" s="13">
        <v>98</v>
      </c>
      <c r="H12" s="3" t="e">
        <f t="shared" si="3"/>
        <v>#DIV/0!</v>
      </c>
      <c r="I12" s="18">
        <v>70.2281994643178</v>
      </c>
      <c r="J12" s="5">
        <f t="shared" si="4"/>
        <v>0</v>
      </c>
      <c r="K12" s="3" t="e">
        <f t="shared" si="5"/>
        <v>#DIV/0!</v>
      </c>
      <c r="L12" s="13">
        <v>451</v>
      </c>
      <c r="M12" s="3" t="e">
        <f t="shared" si="6"/>
        <v>#DIV/0!</v>
      </c>
      <c r="N12" s="18">
        <v>213.653925777178</v>
      </c>
      <c r="O12" s="5">
        <f t="shared" si="7"/>
        <v>0</v>
      </c>
      <c r="P12" s="9" t="e">
        <f t="shared" si="8"/>
        <v>#DIV/0!</v>
      </c>
    </row>
    <row r="13" spans="1:16" x14ac:dyDescent="0.25">
      <c r="A13" s="15" t="s">
        <v>100</v>
      </c>
      <c r="B13" s="13">
        <v>122</v>
      </c>
      <c r="C13" s="3" t="e">
        <f t="shared" si="0"/>
        <v>#DIV/0!</v>
      </c>
      <c r="D13" s="18">
        <v>84.970583144992</v>
      </c>
      <c r="E13" s="5">
        <f t="shared" si="1"/>
        <v>0</v>
      </c>
      <c r="F13" s="3" t="e">
        <f t="shared" si="2"/>
        <v>#DIV/0!</v>
      </c>
      <c r="G13" s="13">
        <v>122</v>
      </c>
      <c r="H13" s="3" t="e">
        <f t="shared" si="3"/>
        <v>#DIV/0!</v>
      </c>
      <c r="I13" s="18">
        <v>84.970583144992</v>
      </c>
      <c r="J13" s="5">
        <f t="shared" si="4"/>
        <v>0</v>
      </c>
      <c r="K13" s="3" t="e">
        <f t="shared" si="5"/>
        <v>#DIV/0!</v>
      </c>
      <c r="L13" s="13">
        <v>0</v>
      </c>
      <c r="M13" s="3" t="e">
        <f t="shared" si="6"/>
        <v>#DIV/0!</v>
      </c>
      <c r="N13" s="18">
        <v>14.142135623731</v>
      </c>
      <c r="O13" s="5">
        <f t="shared" si="7"/>
        <v>0</v>
      </c>
      <c r="P13" s="9" t="e">
        <f t="shared" si="8"/>
        <v>#DIV/0!</v>
      </c>
    </row>
    <row r="14" spans="1:16" ht="16.5" x14ac:dyDescent="0.3" thickBot="1">
      <c r="A14" s="16" t="s">
        <v>101</v>
      </c>
      <c r="B14" s="14">
        <v>708</v>
      </c>
      <c r="C14" s="10" t="e">
        <f t="shared" si="0"/>
        <v>#DIV/0!</v>
      </c>
      <c r="D14" s="19">
        <v>336.148776585607</v>
      </c>
      <c r="E14" s="11">
        <f t="shared" si="1"/>
        <v>0</v>
      </c>
      <c r="F14" s="10" t="e">
        <f t="shared" si="2"/>
        <v>#DIV/0!</v>
      </c>
      <c r="G14" s="14">
        <v>482</v>
      </c>
      <c r="H14" s="10" t="e">
        <f t="shared" si="3"/>
        <v>#DIV/0!</v>
      </c>
      <c r="I14" s="19">
        <v>221</v>
      </c>
      <c r="J14" s="11">
        <f t="shared" si="4"/>
        <v>0</v>
      </c>
      <c r="K14" s="10" t="e">
        <f t="shared" si="5"/>
        <v>#DIV/0!</v>
      </c>
      <c r="L14" s="14">
        <v>226</v>
      </c>
      <c r="M14" s="10" t="e">
        <f t="shared" si="6"/>
        <v>#DIV/0!</v>
      </c>
      <c r="N14" s="19">
        <v>161.012421881046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/>
  </sheetViews>
  <sheetFormatPr defaultColWidth="11" defaultRowHeight="15.75" x14ac:dyDescent="0.25"/>
  <cols>
    <col min="1" max="1" width="37.87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102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18 and 19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34" t="s">
        <v>103</v>
      </c>
      <c r="B9" s="13">
        <v>624</v>
      </c>
      <c r="C9" s="3" t="e">
        <f>B9/$B$9</f>
        <v>#DIV/0!</v>
      </c>
      <c r="D9" s="18">
        <v>232.086190886059</v>
      </c>
      <c r="E9" s="5">
        <f>D9/1.645</f>
        <v>0</v>
      </c>
      <c r="F9" s="3" t="e">
        <f>E9/B9</f>
        <v>#DIV/0!</v>
      </c>
      <c r="G9" s="13">
        <v>452</v>
      </c>
      <c r="H9" s="3" t="e">
        <f>G9/$G$9</f>
        <v>#DIV/0!</v>
      </c>
      <c r="I9" s="18">
        <v>205.455591308682</v>
      </c>
      <c r="J9" s="5">
        <f>I9/1.645</f>
        <v>0</v>
      </c>
      <c r="K9" s="3" t="e">
        <f>J9/G9</f>
        <v>#DIV/0!</v>
      </c>
      <c r="L9" s="13">
        <v>172</v>
      </c>
      <c r="M9" s="3" t="e">
        <f>L9/$L$9</f>
        <v>#DIV/0!</v>
      </c>
      <c r="N9" s="18">
        <v>121.313643090957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104</v>
      </c>
      <c r="B10" s="13">
        <v>64</v>
      </c>
      <c r="C10" s="3" t="e">
        <f t="shared" ref="C10:C13" si="0">B10/$B$9</f>
        <v>#DIV/0!</v>
      </c>
      <c r="D10" s="18">
        <v>65.7647321898295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20</v>
      </c>
      <c r="H10" s="3" t="e">
        <f t="shared" ref="H10:H13" si="3">G10/$G$9</f>
        <v>#DIV/0!</v>
      </c>
      <c r="I10" s="18">
        <v>32.5729949498047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44</v>
      </c>
      <c r="M10" s="3" t="e">
        <f t="shared" ref="M10:M13" si="6">L10/$L$9</f>
        <v>#DIV/0!</v>
      </c>
      <c r="N10" s="18">
        <v>57.8705451849211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5">
      <c r="A11" s="15" t="s">
        <v>105</v>
      </c>
      <c r="B11" s="13">
        <v>472</v>
      </c>
      <c r="C11" s="3" t="e">
        <f t="shared" si="0"/>
        <v>#DIV/0!</v>
      </c>
      <c r="D11" s="18">
        <v>222.193609269034</v>
      </c>
      <c r="E11" s="5">
        <f t="shared" si="1"/>
        <v>0</v>
      </c>
      <c r="F11" s="3" t="e">
        <f t="shared" si="2"/>
        <v>#DIV/0!</v>
      </c>
      <c r="G11" s="13">
        <v>363</v>
      </c>
      <c r="H11" s="3" t="e">
        <f t="shared" si="3"/>
        <v>#DIV/0!</v>
      </c>
      <c r="I11" s="18">
        <v>206.59622455408</v>
      </c>
      <c r="J11" s="5">
        <f t="shared" si="4"/>
        <v>0</v>
      </c>
      <c r="K11" s="3" t="e">
        <f t="shared" si="5"/>
        <v>#DIV/0!</v>
      </c>
      <c r="L11" s="13">
        <v>109</v>
      </c>
      <c r="M11" s="3" t="e">
        <f t="shared" si="6"/>
        <v>#DIV/0!</v>
      </c>
      <c r="N11" s="18">
        <v>108.342050931298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106</v>
      </c>
      <c r="B12" s="13">
        <v>88</v>
      </c>
      <c r="C12" s="3" t="e">
        <f t="shared" si="0"/>
        <v>#DIV/0!</v>
      </c>
      <c r="D12" s="18">
        <v>87.6413144584219</v>
      </c>
      <c r="E12" s="5">
        <f t="shared" si="1"/>
        <v>0</v>
      </c>
      <c r="F12" s="3" t="e">
        <f t="shared" si="2"/>
        <v>#DIV/0!</v>
      </c>
      <c r="G12" s="13">
        <v>69</v>
      </c>
      <c r="H12" s="3" t="e">
        <f t="shared" si="3"/>
        <v>#DIV/0!</v>
      </c>
      <c r="I12" s="18">
        <v>81.9084855189009</v>
      </c>
      <c r="J12" s="5">
        <f t="shared" si="4"/>
        <v>0</v>
      </c>
      <c r="K12" s="3" t="e">
        <f t="shared" si="5"/>
        <v>#DIV/0!</v>
      </c>
      <c r="L12" s="13">
        <v>19</v>
      </c>
      <c r="M12" s="3" t="e">
        <f t="shared" si="6"/>
        <v>#DIV/0!</v>
      </c>
      <c r="N12" s="18">
        <v>32.5729949498047</v>
      </c>
      <c r="O12" s="5">
        <f t="shared" si="7"/>
        <v>0</v>
      </c>
      <c r="P12" s="9" t="e">
        <f t="shared" si="8"/>
        <v>#DIV/0!</v>
      </c>
    </row>
    <row r="13" spans="1:16" ht="16.5" x14ac:dyDescent="0.3" thickBot="1">
      <c r="A13" s="16" t="s">
        <v>107</v>
      </c>
      <c r="B13" s="14">
        <v>0</v>
      </c>
      <c r="C13" s="10" t="e">
        <f t="shared" si="0"/>
        <v>#DIV/0!</v>
      </c>
      <c r="D13" s="19">
        <v>14.142135623731</v>
      </c>
      <c r="E13" s="11">
        <f t="shared" si="1"/>
        <v>0</v>
      </c>
      <c r="F13" s="10" t="e">
        <f t="shared" si="2"/>
        <v>#DIV/0!</v>
      </c>
      <c r="G13" s="14">
        <v>0</v>
      </c>
      <c r="H13" s="10" t="e">
        <f t="shared" si="3"/>
        <v>#DIV/0!</v>
      </c>
      <c r="I13" s="19">
        <v>14.142135623731</v>
      </c>
      <c r="J13" s="11">
        <f t="shared" si="4"/>
        <v>0</v>
      </c>
      <c r="K13" s="10" t="e">
        <f t="shared" si="5"/>
        <v>#DIV/0!</v>
      </c>
      <c r="L13" s="14">
        <v>0</v>
      </c>
      <c r="M13" s="10" t="e">
        <f t="shared" si="6"/>
        <v>#DIV/0!</v>
      </c>
      <c r="N13" s="19">
        <v>14.142135623731</v>
      </c>
      <c r="O13" s="11">
        <f t="shared" si="7"/>
        <v>0</v>
      </c>
      <c r="P13" s="12" t="e">
        <f t="shared" si="8"/>
        <v>#DIV/0!</v>
      </c>
    </row>
    <row r="14" spans="1:16" x14ac:dyDescent="0.25">
      <c r="A14" s="34" t="s">
        <v>108</v>
      </c>
      <c r="B14" s="13">
        <v>3446</v>
      </c>
      <c r="C14" s="3" t="e">
        <f>B14/$B$14</f>
        <v>#DIV/0!</v>
      </c>
      <c r="D14" s="18">
        <v>419.144366537354</v>
      </c>
      <c r="E14" s="5">
        <f t="shared" si="1"/>
        <v>0</v>
      </c>
      <c r="F14" s="3" t="e">
        <f t="shared" si="2"/>
        <v>#DIV/0!</v>
      </c>
      <c r="G14" s="13">
        <v>1588</v>
      </c>
      <c r="H14" s="3" t="e">
        <f>G14/$G$14</f>
        <v>#DIV/0!</v>
      </c>
      <c r="I14" s="18">
        <v>299.207286007544</v>
      </c>
      <c r="J14" s="5">
        <f t="shared" si="4"/>
        <v>0</v>
      </c>
      <c r="K14" s="3" t="e">
        <f t="shared" si="5"/>
        <v>#DIV/0!</v>
      </c>
      <c r="L14" s="13">
        <v>1858</v>
      </c>
      <c r="M14" s="3" t="e">
        <f>L14/$L$14</f>
        <v>#DIV/0!</v>
      </c>
      <c r="N14" s="18">
        <v>255.501467706156</v>
      </c>
      <c r="O14" s="5">
        <f t="shared" si="7"/>
        <v>0</v>
      </c>
      <c r="P14" s="9" t="e">
        <f t="shared" si="8"/>
        <v>#DIV/0!</v>
      </c>
    </row>
    <row r="15" spans="1:16" x14ac:dyDescent="0.25">
      <c r="A15" s="15" t="s">
        <v>109</v>
      </c>
      <c r="B15" s="13">
        <v>141</v>
      </c>
      <c r="C15" s="3" t="e">
        <f t="shared" ref="C15:C23" si="9">B15/$B$14</f>
        <v>#DIV/0!</v>
      </c>
      <c r="D15" s="18">
        <v>79.6303962064738</v>
      </c>
      <c r="E15" s="5">
        <f t="shared" si="1"/>
        <v>0</v>
      </c>
      <c r="F15" s="3" t="e">
        <f t="shared" si="2"/>
        <v>#DIV/0!</v>
      </c>
      <c r="G15" s="13">
        <v>90</v>
      </c>
      <c r="H15" s="3" t="e">
        <f t="shared" ref="H15:H23" si="10">G15/$G$14</f>
        <v>#DIV/0!</v>
      </c>
      <c r="I15" s="18">
        <v>55.4707129934347</v>
      </c>
      <c r="J15" s="5">
        <f t="shared" si="4"/>
        <v>0</v>
      </c>
      <c r="K15" s="3" t="e">
        <f t="shared" si="5"/>
        <v>#DIV/0!</v>
      </c>
      <c r="L15" s="13">
        <v>51</v>
      </c>
      <c r="M15" s="3" t="e">
        <f t="shared" ref="M15:M23" si="11">L15/$L$14</f>
        <v>#DIV/0!</v>
      </c>
      <c r="N15" s="18">
        <v>48.0520551069359</v>
      </c>
      <c r="O15" s="5">
        <f t="shared" si="7"/>
        <v>0</v>
      </c>
      <c r="P15" s="9" t="e">
        <f t="shared" si="8"/>
        <v>#DIV/0!</v>
      </c>
    </row>
    <row r="16" spans="1:16" x14ac:dyDescent="0.25">
      <c r="A16" s="15" t="s">
        <v>110</v>
      </c>
      <c r="B16" s="13">
        <v>338</v>
      </c>
      <c r="C16" s="3" t="e">
        <f t="shared" si="9"/>
        <v>#DIV/0!</v>
      </c>
      <c r="D16" s="18">
        <v>146.441114445363</v>
      </c>
      <c r="E16" s="5">
        <f t="shared" si="1"/>
        <v>0</v>
      </c>
      <c r="F16" s="3" t="e">
        <f t="shared" si="2"/>
        <v>#DIV/0!</v>
      </c>
      <c r="G16" s="13">
        <v>216</v>
      </c>
      <c r="H16" s="3" t="e">
        <f t="shared" si="10"/>
        <v>#DIV/0!</v>
      </c>
      <c r="I16" s="18">
        <v>118.444079632542</v>
      </c>
      <c r="J16" s="5">
        <f t="shared" si="4"/>
        <v>0</v>
      </c>
      <c r="K16" s="3" t="e">
        <f t="shared" si="5"/>
        <v>#DIV/0!</v>
      </c>
      <c r="L16" s="13">
        <v>122</v>
      </c>
      <c r="M16" s="3" t="e">
        <f t="shared" si="11"/>
        <v>#DIV/0!</v>
      </c>
      <c r="N16" s="18">
        <v>86.3481325796916</v>
      </c>
      <c r="O16" s="5">
        <f t="shared" si="7"/>
        <v>0</v>
      </c>
      <c r="P16" s="9" t="e">
        <f t="shared" si="8"/>
        <v>#DIV/0!</v>
      </c>
    </row>
    <row r="17" spans="1:16" x14ac:dyDescent="0.25">
      <c r="A17" s="15" t="s">
        <v>105</v>
      </c>
      <c r="B17" s="13">
        <v>1647</v>
      </c>
      <c r="C17" s="3" t="e">
        <f t="shared" si="9"/>
        <v>#DIV/0!</v>
      </c>
      <c r="D17" s="18">
        <v>325.269119345812</v>
      </c>
      <c r="E17" s="5">
        <f t="shared" si="1"/>
        <v>0</v>
      </c>
      <c r="F17" s="3" t="e">
        <f t="shared" si="2"/>
        <v>#DIV/0!</v>
      </c>
      <c r="G17" s="13">
        <v>851</v>
      </c>
      <c r="H17" s="3" t="e">
        <f t="shared" si="10"/>
        <v>#DIV/0!</v>
      </c>
      <c r="I17" s="18">
        <v>265.165985752321</v>
      </c>
      <c r="J17" s="5">
        <f t="shared" si="4"/>
        <v>0</v>
      </c>
      <c r="K17" s="3" t="e">
        <f t="shared" si="5"/>
        <v>#DIV/0!</v>
      </c>
      <c r="L17" s="13">
        <v>796</v>
      </c>
      <c r="M17" s="3" t="e">
        <f t="shared" si="11"/>
        <v>#DIV/0!</v>
      </c>
      <c r="N17" s="18">
        <v>209.723627662693</v>
      </c>
      <c r="O17" s="5">
        <f t="shared" si="7"/>
        <v>0</v>
      </c>
      <c r="P17" s="9" t="e">
        <f t="shared" si="8"/>
        <v>#DIV/0!</v>
      </c>
    </row>
    <row r="18" spans="1:16" x14ac:dyDescent="0.25">
      <c r="A18" s="15" t="s">
        <v>111</v>
      </c>
      <c r="B18" s="13">
        <v>765</v>
      </c>
      <c r="C18" s="3" t="e">
        <f t="shared" si="9"/>
        <v>#DIV/0!</v>
      </c>
      <c r="D18" s="18">
        <v>213.063370854776</v>
      </c>
      <c r="E18" s="5">
        <f t="shared" si="1"/>
        <v>0</v>
      </c>
      <c r="F18" s="3" t="e">
        <f t="shared" si="2"/>
        <v>#DIV/0!</v>
      </c>
      <c r="G18" s="13">
        <v>247</v>
      </c>
      <c r="H18" s="3" t="e">
        <f t="shared" si="10"/>
        <v>#DIV/0!</v>
      </c>
      <c r="I18" s="18">
        <v>121.264174429219</v>
      </c>
      <c r="J18" s="5">
        <f t="shared" si="4"/>
        <v>0</v>
      </c>
      <c r="K18" s="3" t="e">
        <f t="shared" si="5"/>
        <v>#DIV/0!</v>
      </c>
      <c r="L18" s="13">
        <v>518</v>
      </c>
      <c r="M18" s="3" t="e">
        <f t="shared" si="11"/>
        <v>#DIV/0!</v>
      </c>
      <c r="N18" s="18">
        <v>173.772840225393</v>
      </c>
      <c r="O18" s="5">
        <f t="shared" si="7"/>
        <v>0</v>
      </c>
      <c r="P18" s="9" t="e">
        <f t="shared" si="8"/>
        <v>#DIV/0!</v>
      </c>
    </row>
    <row r="19" spans="1:16" x14ac:dyDescent="0.25">
      <c r="A19" s="15" t="s">
        <v>112</v>
      </c>
      <c r="B19" s="13">
        <v>289</v>
      </c>
      <c r="C19" s="3" t="e">
        <f t="shared" si="9"/>
        <v>#DIV/0!</v>
      </c>
      <c r="D19" s="18">
        <v>163.248277173145</v>
      </c>
      <c r="E19" s="5">
        <f t="shared" si="1"/>
        <v>0</v>
      </c>
      <c r="F19" s="3" t="e">
        <f t="shared" si="2"/>
        <v>#DIV/0!</v>
      </c>
      <c r="G19" s="13">
        <v>110</v>
      </c>
      <c r="H19" s="3" t="e">
        <f t="shared" si="10"/>
        <v>#DIV/0!</v>
      </c>
      <c r="I19" s="18">
        <v>82.1522975941635</v>
      </c>
      <c r="J19" s="5">
        <f t="shared" si="4"/>
        <v>0</v>
      </c>
      <c r="K19" s="3" t="e">
        <f t="shared" si="5"/>
        <v>#DIV/0!</v>
      </c>
      <c r="L19" s="13">
        <v>179</v>
      </c>
      <c r="M19" s="3" t="e">
        <f t="shared" si="11"/>
        <v>#DIV/0!</v>
      </c>
      <c r="N19" s="18">
        <v>145.361618042728</v>
      </c>
      <c r="O19" s="5">
        <f t="shared" si="7"/>
        <v>0</v>
      </c>
      <c r="P19" s="9" t="e">
        <f t="shared" si="8"/>
        <v>#DIV/0!</v>
      </c>
    </row>
    <row r="20" spans="1:16" x14ac:dyDescent="0.25">
      <c r="A20" s="15" t="s">
        <v>113</v>
      </c>
      <c r="B20" s="13">
        <v>185</v>
      </c>
      <c r="C20" s="3" t="e">
        <f t="shared" si="9"/>
        <v>#DIV/0!</v>
      </c>
      <c r="D20" s="18">
        <v>97.3498844375277</v>
      </c>
      <c r="E20" s="5">
        <f t="shared" si="1"/>
        <v>0</v>
      </c>
      <c r="F20" s="3" t="e">
        <f t="shared" si="2"/>
        <v>#DIV/0!</v>
      </c>
      <c r="G20" s="13">
        <v>56</v>
      </c>
      <c r="H20" s="3" t="e">
        <f t="shared" si="10"/>
        <v>#DIV/0!</v>
      </c>
      <c r="I20" s="18">
        <v>55.0817574156816</v>
      </c>
      <c r="J20" s="5">
        <f t="shared" si="4"/>
        <v>0</v>
      </c>
      <c r="K20" s="3" t="e">
        <f t="shared" si="5"/>
        <v>#DIV/0!</v>
      </c>
      <c r="L20" s="13">
        <v>129</v>
      </c>
      <c r="M20" s="3" t="e">
        <f t="shared" si="11"/>
        <v>#DIV/0!</v>
      </c>
      <c r="N20" s="18">
        <v>88.0056816347672</v>
      </c>
      <c r="O20" s="5">
        <f t="shared" si="7"/>
        <v>0</v>
      </c>
      <c r="P20" s="9" t="e">
        <f t="shared" si="8"/>
        <v>#DIV/0!</v>
      </c>
    </row>
    <row r="21" spans="1:16" x14ac:dyDescent="0.25">
      <c r="A21" s="15" t="s">
        <v>114</v>
      </c>
      <c r="B21" s="13">
        <v>81</v>
      </c>
      <c r="C21" s="3" t="e">
        <f t="shared" si="9"/>
        <v>#DIV/0!</v>
      </c>
      <c r="D21" s="18">
        <v>67.6239602507869</v>
      </c>
      <c r="E21" s="5">
        <f t="shared" si="1"/>
        <v>0</v>
      </c>
      <c r="F21" s="3" t="e">
        <f t="shared" si="2"/>
        <v>#DIV/0!</v>
      </c>
      <c r="G21" s="13">
        <v>18</v>
      </c>
      <c r="H21" s="3" t="e">
        <f t="shared" si="10"/>
        <v>#DIV/0!</v>
      </c>
      <c r="I21" s="18">
        <v>24.1660919471891</v>
      </c>
      <c r="J21" s="5">
        <f t="shared" si="4"/>
        <v>0</v>
      </c>
      <c r="K21" s="3" t="e">
        <f t="shared" si="5"/>
        <v>#DIV/0!</v>
      </c>
      <c r="L21" s="13">
        <v>63</v>
      </c>
      <c r="M21" s="3" t="e">
        <f t="shared" si="11"/>
        <v>#DIV/0!</v>
      </c>
      <c r="N21" s="18">
        <v>59.0338885725818</v>
      </c>
      <c r="O21" s="5">
        <f t="shared" si="7"/>
        <v>0</v>
      </c>
      <c r="P21" s="9" t="e">
        <f t="shared" si="8"/>
        <v>#DIV/0!</v>
      </c>
    </row>
    <row r="22" spans="1:16" x14ac:dyDescent="0.25">
      <c r="A22" s="15" t="s">
        <v>115</v>
      </c>
      <c r="B22" s="13">
        <v>2967</v>
      </c>
      <c r="C22" s="3" t="e">
        <f t="shared" si="9"/>
        <v>#DIV/0!</v>
      </c>
      <c r="D22" s="18">
        <v>419.237402911525</v>
      </c>
      <c r="E22" s="5">
        <f t="shared" si="1"/>
        <v>0</v>
      </c>
      <c r="F22" s="3" t="e">
        <f t="shared" si="2"/>
        <v>#DIV/0!</v>
      </c>
      <c r="G22" s="13">
        <v>1282</v>
      </c>
      <c r="H22" s="3" t="e">
        <f t="shared" si="10"/>
        <v>#DIV/0!</v>
      </c>
      <c r="I22" s="18">
        <v>294.567479535674</v>
      </c>
      <c r="J22" s="5">
        <f t="shared" si="4"/>
        <v>0</v>
      </c>
      <c r="K22" s="3" t="e">
        <f t="shared" si="5"/>
        <v>#DIV/0!</v>
      </c>
      <c r="L22" s="13">
        <v>1685</v>
      </c>
      <c r="M22" s="3" t="e">
        <f t="shared" si="11"/>
        <v>#DIV/0!</v>
      </c>
      <c r="N22" s="18">
        <v>271.007379973314</v>
      </c>
      <c r="O22" s="5">
        <f t="shared" si="7"/>
        <v>0</v>
      </c>
      <c r="P22" s="9" t="e">
        <f t="shared" si="8"/>
        <v>#DIV/0!</v>
      </c>
    </row>
    <row r="23" spans="1:16" ht="16.5" x14ac:dyDescent="0.3" thickBot="1">
      <c r="A23" s="16" t="s">
        <v>107</v>
      </c>
      <c r="B23" s="14">
        <v>266</v>
      </c>
      <c r="C23" s="10" t="e">
        <f t="shared" si="9"/>
        <v>#DIV/0!</v>
      </c>
      <c r="D23" s="19">
        <v>135.48431643552</v>
      </c>
      <c r="E23" s="11">
        <f t="shared" si="1"/>
        <v>0</v>
      </c>
      <c r="F23" s="10" t="e">
        <f t="shared" si="2"/>
        <v>#DIV/0!</v>
      </c>
      <c r="G23" s="14">
        <v>74</v>
      </c>
      <c r="H23" s="10" t="e">
        <f t="shared" si="10"/>
        <v>#DIV/0!</v>
      </c>
      <c r="I23" s="19">
        <v>59.0338885725818</v>
      </c>
      <c r="J23" s="11">
        <f t="shared" si="4"/>
        <v>0</v>
      </c>
      <c r="K23" s="10" t="e">
        <f t="shared" si="5"/>
        <v>#DIV/0!</v>
      </c>
      <c r="L23" s="14">
        <v>192</v>
      </c>
      <c r="M23" s="10" t="e">
        <f t="shared" si="11"/>
        <v>#DIV/0!</v>
      </c>
      <c r="N23" s="19">
        <v>101.607086367044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18 and 19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2595</v>
      </c>
      <c r="C9" s="3" t="e">
        <f>B9/$B$9</f>
        <v>#DIV/0!</v>
      </c>
      <c r="D9" s="18">
        <v>232.142197801261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118</v>
      </c>
      <c r="B10" s="4">
        <v>160</v>
      </c>
      <c r="C10" s="3" t="e">
        <f t="shared" ref="C10:C11" si="0">B10/$B$9</f>
        <v>#DIV/0!</v>
      </c>
      <c r="D10" s="18">
        <v>92.4175308044962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5">
      <c r="A11" s="17" t="s">
        <v>121</v>
      </c>
      <c r="B11" s="4">
        <v>2435</v>
      </c>
      <c r="C11" s="3" t="e">
        <f t="shared" si="0"/>
        <v>#DIV/0!</v>
      </c>
      <c r="D11" s="18">
        <v>264.803700880482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119</v>
      </c>
      <c r="B12" s="4">
        <v>847</v>
      </c>
      <c r="C12" s="3" t="e">
        <f>B12/$B$11</f>
        <v>#DIV/0!</v>
      </c>
      <c r="D12" s="18">
        <v>160.240444332884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120</v>
      </c>
      <c r="B13" s="4">
        <v>1588</v>
      </c>
      <c r="C13" s="3" t="e">
        <f>B13/$B$11</f>
        <v>#DIV/0!</v>
      </c>
      <c r="D13" s="18">
        <v>278.485188115993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/>
  </sheetViews>
  <sheetFormatPr defaultColWidth="11" defaultRowHeight="15.75" x14ac:dyDescent="0.25"/>
  <cols>
    <col min="1" max="1" width="34.625" customWidth="1"/>
    <col min="14" max="14" width="12.875" customWidth="1"/>
    <col min="15" max="15" width="14.375" customWidth="1"/>
    <col min="16" max="16" width="16.625" customWidth="1"/>
  </cols>
  <sheetData>
    <row r="1" spans="1:17" x14ac:dyDescent="0.25">
      <c r="A1" t="s">
        <v>0</v>
      </c>
      <c r="B1" s="20" t="s">
        <v>122</v>
      </c>
    </row>
    <row r="2" spans="1:17" x14ac:dyDescent="0.25">
      <c r="A2" t="s">
        <v>1</v>
      </c>
      <c r="B2" s="20" t="s">
        <v>6</v>
      </c>
    </row>
    <row r="3" spans="1:17" x14ac:dyDescent="0.25">
      <c r="A3" t="s">
        <v>2</v>
      </c>
      <c r="B3" s="20">
        <v>2024</v>
      </c>
    </row>
    <row r="4" spans="1:17" x14ac:dyDescent="0.25">
      <c r="A4" t="s">
        <v>3</v>
      </c>
      <c r="B4" s="20" t="s">
        <v>7</v>
      </c>
    </row>
    <row r="5" spans="1:17" x14ac:dyDescent="0.25">
      <c r="A5" t="s">
        <v>4</v>
      </c>
      <c r="B5" s="20" t="inlineStr">
        <is>
          <t>Census Tracts 18 and 19 ; Milwaukee County, WI</t>
        </is>
      </c>
    </row>
    <row r="6" spans="1:17" ht="16.5" x14ac:dyDescent="0.3" thickBot="1"/>
    <row r="7" spans="1:17" ht="16.5" x14ac:dyDescent="0.3" thickBot="1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5">
      <c r="A9" s="15" t="s">
        <v>123</v>
      </c>
      <c r="B9" s="13">
        <v>2435</v>
      </c>
      <c r="C9" s="18">
        <v>264.803700880482</v>
      </c>
      <c r="D9" s="5">
        <f>C9/1.645</f>
        <v>0</v>
      </c>
      <c r="E9" s="9" t="e">
        <f>D9/B9</f>
        <v>#DIV/0!</v>
      </c>
      <c r="F9" s="13">
        <v>847</v>
      </c>
      <c r="G9" s="18">
        <v>160.240444332884</v>
      </c>
      <c r="H9" s="5">
        <f>G9/1.645</f>
        <v>0</v>
      </c>
      <c r="I9" s="3" t="e">
        <f>H9/F9</f>
        <v>#DIV/0!</v>
      </c>
      <c r="J9" s="13">
        <v>1588</v>
      </c>
      <c r="K9" s="18">
        <v>278.485188115993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5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5">
      <c r="A11" s="17" t="s">
        <v>125</v>
      </c>
      <c r="B11" s="13">
        <v>1255</v>
      </c>
      <c r="C11" s="18">
        <v>209.153054005912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755</v>
      </c>
      <c r="G11" s="18">
        <v>140.75865870347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500</v>
      </c>
      <c r="K11" s="18">
        <v>195.685972926012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5">
      <c r="A12" s="17" t="s">
        <v>126</v>
      </c>
      <c r="B12" s="13">
        <v>93</v>
      </c>
      <c r="C12" s="18">
        <v>61.8142378421024</v>
      </c>
      <c r="D12" s="5">
        <f t="shared" si="0"/>
        <v>0</v>
      </c>
      <c r="E12" s="9" t="e">
        <f t="shared" si="1"/>
        <v>#DIV/0!</v>
      </c>
      <c r="F12" s="13">
        <v>0</v>
      </c>
      <c r="G12" s="18">
        <v>14.142135623731</v>
      </c>
      <c r="H12" s="5">
        <f t="shared" si="2"/>
        <v>0</v>
      </c>
      <c r="I12" s="3" t="e">
        <f t="shared" si="3"/>
        <v>#DIV/0!</v>
      </c>
      <c r="J12" s="13">
        <v>93</v>
      </c>
      <c r="K12" s="18">
        <v>61.8142378421024</v>
      </c>
      <c r="L12" s="5">
        <f t="shared" si="4"/>
        <v>0</v>
      </c>
      <c r="M12" s="9" t="e">
        <f t="shared" si="5"/>
        <v>#DIV/0!</v>
      </c>
    </row>
    <row r="13" spans="1:17" x14ac:dyDescent="0.25">
      <c r="A13" s="17" t="s">
        <v>127</v>
      </c>
      <c r="B13" s="13">
        <v>294</v>
      </c>
      <c r="C13" s="18">
        <v>156.169779406901</v>
      </c>
      <c r="D13" s="5">
        <f t="shared" si="0"/>
        <v>0</v>
      </c>
      <c r="E13" s="9" t="e">
        <f t="shared" si="1"/>
        <v>#DIV/0!</v>
      </c>
      <c r="F13" s="13">
        <v>79</v>
      </c>
      <c r="G13" s="18">
        <v>88.5663593019381</v>
      </c>
      <c r="H13" s="5">
        <f t="shared" si="2"/>
        <v>0</v>
      </c>
      <c r="I13" s="3" t="e">
        <f t="shared" si="3"/>
        <v>#DIV/0!</v>
      </c>
      <c r="J13" s="13">
        <v>215</v>
      </c>
      <c r="K13" s="18">
        <v>131.483839311149</v>
      </c>
      <c r="L13" s="5">
        <f t="shared" si="4"/>
        <v>0</v>
      </c>
      <c r="M13" s="9" t="e">
        <f t="shared" si="5"/>
        <v>#DIV/0!</v>
      </c>
    </row>
    <row r="14" spans="1:17" x14ac:dyDescent="0.25">
      <c r="A14" s="17" t="s">
        <v>128</v>
      </c>
      <c r="B14" s="13">
        <v>192</v>
      </c>
      <c r="C14" s="18">
        <v>140.089257261219</v>
      </c>
      <c r="D14" s="5">
        <f t="shared" si="0"/>
        <v>0</v>
      </c>
      <c r="E14" s="9" t="e">
        <f t="shared" si="1"/>
        <v>#DIV/0!</v>
      </c>
      <c r="F14" s="13">
        <v>13</v>
      </c>
      <c r="G14" s="18">
        <v>23.259406699226</v>
      </c>
      <c r="H14" s="5">
        <f t="shared" si="2"/>
        <v>0</v>
      </c>
      <c r="I14" s="3" t="e">
        <f t="shared" si="3"/>
        <v>#DIV/0!</v>
      </c>
      <c r="J14" s="13">
        <v>179</v>
      </c>
      <c r="K14" s="18">
        <v>137.767920794356</v>
      </c>
      <c r="L14" s="5">
        <f t="shared" si="4"/>
        <v>0</v>
      </c>
      <c r="M14" s="9" t="e">
        <f t="shared" si="5"/>
        <v>#DIV/0!</v>
      </c>
    </row>
    <row r="15" spans="1:17" x14ac:dyDescent="0.25">
      <c r="A15" s="17" t="s">
        <v>129</v>
      </c>
      <c r="B15" s="13">
        <v>193</v>
      </c>
      <c r="C15" s="18">
        <v>158.959114240109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14.142135623731</v>
      </c>
      <c r="H15" s="5">
        <f t="shared" si="2"/>
        <v>0</v>
      </c>
      <c r="I15" s="3" t="e">
        <f t="shared" si="3"/>
        <v>#DIV/0!</v>
      </c>
      <c r="J15" s="13">
        <v>193</v>
      </c>
      <c r="K15" s="18">
        <v>158.959114240109</v>
      </c>
      <c r="L15" s="5">
        <f t="shared" si="4"/>
        <v>0</v>
      </c>
      <c r="M15" s="9" t="e">
        <f t="shared" si="5"/>
        <v>#DIV/0!</v>
      </c>
    </row>
    <row r="16" spans="1:17" x14ac:dyDescent="0.25">
      <c r="A16" s="17" t="s">
        <v>130</v>
      </c>
      <c r="B16" s="13">
        <v>408</v>
      </c>
      <c r="C16" s="18">
        <v>154.690012605856</v>
      </c>
      <c r="D16" s="5">
        <f t="shared" si="0"/>
        <v>0</v>
      </c>
      <c r="E16" s="9" t="e">
        <f t="shared" si="1"/>
        <v>#DIV/0!</v>
      </c>
      <c r="F16" s="13">
        <v>0</v>
      </c>
      <c r="G16" s="18">
        <v>14.142135623731</v>
      </c>
      <c r="H16" s="5">
        <f t="shared" si="2"/>
        <v>0</v>
      </c>
      <c r="I16" s="3" t="e">
        <f t="shared" si="3"/>
        <v>#DIV/0!</v>
      </c>
      <c r="J16" s="13">
        <v>408</v>
      </c>
      <c r="K16" s="18">
        <v>154.690012605856</v>
      </c>
      <c r="L16" s="5">
        <f t="shared" si="4"/>
        <v>0</v>
      </c>
      <c r="M16" s="9" t="e">
        <f t="shared" si="5"/>
        <v>#DIV/0!</v>
      </c>
    </row>
    <row r="17" spans="1:13" ht="16.5" x14ac:dyDescent="0.3" thickBot="1">
      <c r="A17" s="36" t="s">
        <v>131</v>
      </c>
      <c r="B17" s="14">
        <v>0</v>
      </c>
      <c r="C17" s="19">
        <v>14.142135623731</v>
      </c>
      <c r="D17" s="11">
        <f t="shared" si="0"/>
        <v>0</v>
      </c>
      <c r="E17" s="12" t="e">
        <f t="shared" si="1"/>
        <v>#DIV/0!</v>
      </c>
      <c r="F17" s="14">
        <v>0</v>
      </c>
      <c r="G17" s="19">
        <v>14.142135623731</v>
      </c>
      <c r="H17" s="11">
        <f t="shared" si="2"/>
        <v>0</v>
      </c>
      <c r="I17" s="10" t="e">
        <f t="shared" si="3"/>
        <v>#DIV/0!</v>
      </c>
      <c r="J17" s="14">
        <v>0</v>
      </c>
      <c r="K17" s="19">
        <v>14.142135623731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18 and 19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2595</v>
      </c>
      <c r="C9" s="3" t="e">
        <f>B9/$B$9</f>
        <v>#DIV/0!</v>
      </c>
      <c r="D9" s="18">
        <v>232.142197801261</v>
      </c>
      <c r="E9" s="5">
        <f>D9/1.645</f>
        <v>0</v>
      </c>
      <c r="F9" s="3" t="e">
        <f>E9/B9</f>
        <v>#DIV/0!</v>
      </c>
    </row>
    <row r="10" spans="1:6" x14ac:dyDescent="0.25">
      <c r="A10" s="38" t="s">
        <v>134</v>
      </c>
      <c r="B10" s="4"/>
      <c r="C10" s="3"/>
      <c r="D10" s="18"/>
      <c r="E10" s="5"/>
      <c r="F10" s="3"/>
    </row>
    <row r="11" spans="1:6" x14ac:dyDescent="0.25">
      <c r="A11" s="17" t="s">
        <v>135</v>
      </c>
      <c r="B11" s="4">
        <v>74</v>
      </c>
      <c r="C11" s="3" t="e">
        <f t="shared" ref="C11:C27" si="0">B11/$B$9</f>
        <v>#DIV/0!</v>
      </c>
      <c r="D11" s="18">
        <v>65.299310869258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5">
      <c r="A12" s="17" t="s">
        <v>136</v>
      </c>
      <c r="B12" s="4">
        <v>447</v>
      </c>
      <c r="C12" s="3" t="e">
        <f t="shared" si="0"/>
        <v>#DIV/0!</v>
      </c>
      <c r="D12" s="18">
        <v>199.541975533971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137</v>
      </c>
      <c r="B13" s="4">
        <v>777</v>
      </c>
      <c r="C13" s="3" t="e">
        <f t="shared" si="0"/>
        <v>#DIV/0!</v>
      </c>
      <c r="D13" s="18">
        <v>219.146070008111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138</v>
      </c>
      <c r="B14" s="4">
        <v>1076</v>
      </c>
      <c r="C14" s="3" t="e">
        <f t="shared" si="0"/>
        <v>#DIV/0!</v>
      </c>
      <c r="D14" s="18">
        <v>190.262975904404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139</v>
      </c>
      <c r="B15" s="4">
        <v>206</v>
      </c>
      <c r="C15" s="3" t="e">
        <f t="shared" si="0"/>
        <v>#DIV/0!</v>
      </c>
      <c r="D15" s="18">
        <v>103.077640640442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140</v>
      </c>
      <c r="B16" s="4">
        <v>15</v>
      </c>
      <c r="C16" s="3" t="e">
        <f t="shared" si="0"/>
        <v>#DIV/0!</v>
      </c>
      <c r="D16" s="18">
        <v>26</v>
      </c>
      <c r="E16" s="5">
        <f t="shared" si="1"/>
        <v>0</v>
      </c>
      <c r="F16" s="3" t="e">
        <f t="shared" si="2"/>
        <v>#DIV/0!</v>
      </c>
    </row>
    <row r="17" spans="1:6" x14ac:dyDescent="0.25">
      <c r="A17" s="38" t="s">
        <v>141</v>
      </c>
      <c r="B17" s="4"/>
      <c r="C17" s="3"/>
      <c r="D17" s="18"/>
      <c r="E17" s="5"/>
      <c r="F17" s="3"/>
    </row>
    <row r="18" spans="1:6" x14ac:dyDescent="0.25">
      <c r="A18" s="17" t="s">
        <v>142</v>
      </c>
      <c r="B18" s="4">
        <v>182</v>
      </c>
      <c r="C18" s="3" t="e">
        <f t="shared" si="0"/>
        <v>#DIV/0!</v>
      </c>
      <c r="D18" s="18">
        <v>116.378692207809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143</v>
      </c>
      <c r="B19" s="4">
        <v>377</v>
      </c>
      <c r="C19" s="3" t="e">
        <f t="shared" si="0"/>
        <v>#DIV/0!</v>
      </c>
      <c r="D19" s="18">
        <v>159.36436239009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144</v>
      </c>
      <c r="B20" s="4">
        <v>81</v>
      </c>
      <c r="C20" s="3" t="e">
        <f t="shared" si="0"/>
        <v>#DIV/0!</v>
      </c>
      <c r="D20" s="18">
        <v>80.6225774829855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145</v>
      </c>
      <c r="B21" s="4">
        <v>14</v>
      </c>
      <c r="C21" s="3" t="e">
        <f t="shared" si="0"/>
        <v>#DIV/0!</v>
      </c>
      <c r="D21" s="18">
        <v>21.2132034355964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146</v>
      </c>
      <c r="B22" s="4">
        <v>16</v>
      </c>
      <c r="C22" s="3" t="e">
        <f t="shared" si="0"/>
        <v>#DIV/0!</v>
      </c>
      <c r="D22" s="18">
        <v>27.8567765543682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147</v>
      </c>
      <c r="B23" s="4">
        <v>177</v>
      </c>
      <c r="C23" s="3" t="e">
        <f t="shared" si="0"/>
        <v>#DIV/0!</v>
      </c>
      <c r="D23" s="18">
        <v>96.2081077664456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148</v>
      </c>
      <c r="B24" s="4">
        <v>481</v>
      </c>
      <c r="C24" s="3" t="e">
        <f t="shared" si="0"/>
        <v>#DIV/0!</v>
      </c>
      <c r="D24" s="18">
        <v>186.196133149966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149</v>
      </c>
      <c r="B25" s="4">
        <v>857</v>
      </c>
      <c r="C25" s="3" t="e">
        <f t="shared" si="0"/>
        <v>#DIV/0!</v>
      </c>
      <c r="D25" s="18">
        <v>197.253643819322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150</v>
      </c>
      <c r="B26" s="4">
        <v>260</v>
      </c>
      <c r="C26" s="3" t="e">
        <f t="shared" si="0"/>
        <v>#DIV/0!</v>
      </c>
      <c r="D26" s="18">
        <v>136.970799807842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151</v>
      </c>
      <c r="B27" s="4">
        <v>150</v>
      </c>
      <c r="C27" s="3" t="e">
        <f t="shared" si="0"/>
        <v>#DIV/0!</v>
      </c>
      <c r="D27" s="18">
        <v>95.3414914924242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66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18 and 19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152</v>
      </c>
      <c r="B9" s="4"/>
      <c r="C9" s="3"/>
      <c r="D9" s="5"/>
      <c r="E9" s="5"/>
      <c r="F9" s="3"/>
    </row>
    <row r="10" spans="1:6" x14ac:dyDescent="0.25">
      <c r="A10" s="17" t="s">
        <v>153</v>
      </c>
      <c r="B10" s="4">
        <v>1572</v>
      </c>
      <c r="C10" s="3" t="e">
        <f>B10/$B$10</f>
        <v>#DIV/0!</v>
      </c>
      <c r="D10" s="18">
        <v>279.121837196591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154</v>
      </c>
      <c r="B11" s="4">
        <v>152</v>
      </c>
      <c r="C11" s="3" t="e">
        <f t="shared" ref="C11:C17" si="0">B11/$B$10</f>
        <v>#DIV/0!</v>
      </c>
      <c r="D11" s="18">
        <v>100.498756211209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155</v>
      </c>
      <c r="B12" s="4">
        <v>744</v>
      </c>
      <c r="C12" s="3" t="e">
        <f t="shared" si="0"/>
        <v>#DIV/0!</v>
      </c>
      <c r="D12" s="18">
        <v>257.124483470556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156</v>
      </c>
      <c r="B13" s="4">
        <v>477</v>
      </c>
      <c r="C13" s="3" t="e">
        <f t="shared" si="0"/>
        <v>#DIV/0!</v>
      </c>
      <c r="D13" s="18">
        <v>157.622967869534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157</v>
      </c>
      <c r="B14" s="4">
        <v>138</v>
      </c>
      <c r="C14" s="3" t="e">
        <f t="shared" si="0"/>
        <v>#DIV/0!</v>
      </c>
      <c r="D14" s="18">
        <v>83.815273071201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158</v>
      </c>
      <c r="B15" s="4">
        <v>61</v>
      </c>
      <c r="C15" s="3" t="e">
        <f t="shared" si="0"/>
        <v>#DIV/0!</v>
      </c>
      <c r="D15" s="18">
        <v>78.63841300535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159</v>
      </c>
      <c r="B16" s="4">
        <v>0</v>
      </c>
      <c r="C16" s="3" t="e">
        <f t="shared" si="0"/>
        <v>#DIV/0!</v>
      </c>
      <c r="D16" s="18">
        <v>14.142135623731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160</v>
      </c>
      <c r="B17" s="4">
        <v>0</v>
      </c>
      <c r="C17" s="3" t="e">
        <f t="shared" si="0"/>
        <v>#DIV/0!</v>
      </c>
      <c r="D17" s="18">
        <v>14.142135623731</v>
      </c>
      <c r="E17" s="5">
        <f t="shared" si="1"/>
        <v>0</v>
      </c>
      <c r="F17" s="3" t="e">
        <f t="shared" ref="F17" si="3">E17/B17</f>
        <v>#DIV/0!</v>
      </c>
    </row>
    <row r="18" spans="1:6" x14ac:dyDescent="0.25">
      <c r="A18" s="38" t="s">
        <v>161</v>
      </c>
      <c r="B18" s="4"/>
      <c r="C18" s="3"/>
      <c r="D18" s="18"/>
      <c r="E18" s="5"/>
      <c r="F18" s="3"/>
    </row>
    <row r="19" spans="1:6" x14ac:dyDescent="0.25">
      <c r="A19" s="17" t="s">
        <v>162</v>
      </c>
      <c r="B19" s="4">
        <v>1427</v>
      </c>
      <c r="C19" s="3" t="e">
        <f>B19/$B$19</f>
        <v>#DIV/0!</v>
      </c>
      <c r="D19" s="18">
        <v>284.548765592121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163</v>
      </c>
      <c r="B20" s="4">
        <v>175</v>
      </c>
      <c r="C20" s="3" t="e">
        <f t="shared" ref="C20:C25" si="4">B20/$B$19</f>
        <v>#DIV/0!</v>
      </c>
      <c r="D20" s="18">
        <v>154.935470438502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164</v>
      </c>
      <c r="B21" s="4">
        <v>101</v>
      </c>
      <c r="C21" s="3" t="e">
        <f t="shared" si="4"/>
        <v>#DIV/0!</v>
      </c>
      <c r="D21" s="18">
        <v>81.2711510931154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165</v>
      </c>
      <c r="B22" s="4">
        <v>121</v>
      </c>
      <c r="C22" s="3" t="e">
        <f t="shared" si="4"/>
        <v>#DIV/0!</v>
      </c>
      <c r="D22" s="18">
        <v>95.6713123146118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166</v>
      </c>
      <c r="B23" s="4">
        <v>191</v>
      </c>
      <c r="C23" s="3" t="e">
        <f t="shared" si="4"/>
        <v>#DIV/0!</v>
      </c>
      <c r="D23" s="18">
        <v>124.169239346949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167</v>
      </c>
      <c r="B24" s="4">
        <v>123</v>
      </c>
      <c r="C24" s="3" t="e">
        <f t="shared" si="4"/>
        <v>#DIV/0!</v>
      </c>
      <c r="D24" s="18">
        <v>114.947814246292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168</v>
      </c>
      <c r="B25" s="4">
        <v>716</v>
      </c>
      <c r="C25" s="3" t="e">
        <f t="shared" si="4"/>
        <v>#DIV/0!</v>
      </c>
      <c r="D25" s="18">
        <v>213.01643129111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169</v>
      </c>
      <c r="B26" s="4">
        <v>161</v>
      </c>
      <c r="C26" s="3"/>
      <c r="D26" s="18">
        <v>105.019045891686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39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18 and 19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170</v>
      </c>
      <c r="B9" s="4"/>
      <c r="C9" s="3"/>
      <c r="D9" s="5"/>
      <c r="E9" s="5"/>
      <c r="F9" s="3"/>
    </row>
    <row r="10" spans="1:6" x14ac:dyDescent="0.25">
      <c r="A10" s="17" t="s">
        <v>171</v>
      </c>
      <c r="B10" s="4">
        <v>847</v>
      </c>
      <c r="C10" s="3" t="e">
        <f>B10/$B$10</f>
        <v>#DIV/0!</v>
      </c>
      <c r="D10" s="18">
        <v>160.240444332884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172</v>
      </c>
      <c r="B11" s="4">
        <v>566</v>
      </c>
      <c r="C11" s="3" t="e">
        <f t="shared" ref="C11:C12" si="0">B11/$B$10</f>
        <v>#DIV/0!</v>
      </c>
      <c r="D11" s="18">
        <v>142.34113952052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173</v>
      </c>
      <c r="B12" s="4">
        <v>281</v>
      </c>
      <c r="C12" s="3" t="e">
        <f t="shared" si="0"/>
        <v>#DIV/0!</v>
      </c>
      <c r="D12" s="18">
        <v>83.7376856618333</v>
      </c>
      <c r="E12" s="5">
        <f t="shared" si="1"/>
        <v>0</v>
      </c>
      <c r="F12" s="3" t="e">
        <f t="shared" si="2"/>
        <v>#DIV/0!</v>
      </c>
    </row>
    <row r="13" spans="1:6" x14ac:dyDescent="0.25">
      <c r="A13" s="38" t="s">
        <v>174</v>
      </c>
      <c r="B13" s="4"/>
      <c r="C13" s="3"/>
      <c r="D13" s="18"/>
      <c r="E13" s="5"/>
      <c r="F13" s="3"/>
    </row>
    <row r="14" spans="1:6" x14ac:dyDescent="0.25">
      <c r="A14" s="38" t="s">
        <v>172</v>
      </c>
      <c r="B14" s="4">
        <v>566</v>
      </c>
      <c r="C14" s="3" t="e">
        <f>B14/$B$14</f>
        <v>#DIV/0!</v>
      </c>
      <c r="D14" s="18">
        <v>142.34113952052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154</v>
      </c>
      <c r="B15" s="4">
        <v>0</v>
      </c>
      <c r="C15" s="3" t="e">
        <f t="shared" ref="C15:C21" si="3">B15/$B$14</f>
        <v>#DIV/0!</v>
      </c>
      <c r="D15" s="18">
        <v>14.142135623731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155</v>
      </c>
      <c r="B16" s="4">
        <v>176</v>
      </c>
      <c r="C16" s="3" t="e">
        <f t="shared" si="3"/>
        <v>#DIV/0!</v>
      </c>
      <c r="D16" s="18">
        <v>92.4553946506098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156</v>
      </c>
      <c r="B17" s="4">
        <v>178</v>
      </c>
      <c r="C17" s="3" t="e">
        <f t="shared" si="3"/>
        <v>#DIV/0!</v>
      </c>
      <c r="D17" s="18">
        <v>72.9451848993475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157</v>
      </c>
      <c r="B18" s="4">
        <v>182</v>
      </c>
      <c r="C18" s="3" t="e">
        <f t="shared" si="3"/>
        <v>#DIV/0!</v>
      </c>
      <c r="D18" s="18">
        <v>113.600176056202</v>
      </c>
      <c r="E18" s="5">
        <f t="shared" si="1"/>
        <v>0</v>
      </c>
      <c r="F18" s="3" t="e">
        <f t="shared" ref="F18" si="4">E18/B18</f>
        <v>#DIV/0!</v>
      </c>
    </row>
    <row r="19" spans="1:6" x14ac:dyDescent="0.25">
      <c r="A19" s="17" t="s">
        <v>158</v>
      </c>
      <c r="B19" s="4">
        <v>30</v>
      </c>
      <c r="C19" s="3" t="e">
        <f t="shared" si="3"/>
        <v>#DIV/0!</v>
      </c>
      <c r="D19" s="18">
        <v>33.2866339541865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159</v>
      </c>
      <c r="B20" s="4">
        <v>0</v>
      </c>
      <c r="C20" s="3" t="e">
        <f t="shared" si="3"/>
        <v>#DIV/0!</v>
      </c>
      <c r="D20" s="18">
        <v>14.142135623731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160</v>
      </c>
      <c r="B21" s="4">
        <v>0</v>
      </c>
      <c r="C21" s="3" t="e">
        <f t="shared" si="3"/>
        <v>#DIV/0!</v>
      </c>
      <c r="D21" s="18">
        <v>14.142135623731</v>
      </c>
      <c r="E21" s="5">
        <f t="shared" si="1"/>
        <v>0</v>
      </c>
      <c r="F21" s="3" t="e">
        <f t="shared" si="2"/>
        <v>#DIV/0!</v>
      </c>
    </row>
    <row r="22" spans="1:6" x14ac:dyDescent="0.25">
      <c r="A22" s="38" t="s">
        <v>173</v>
      </c>
      <c r="B22" s="4">
        <v>281</v>
      </c>
      <c r="C22" s="3" t="e">
        <f>B22/$B$22</f>
        <v>#DIV/0!</v>
      </c>
      <c r="D22" s="18">
        <v>83.7376856618333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175</v>
      </c>
      <c r="B23" s="4">
        <v>0</v>
      </c>
      <c r="C23" s="3" t="e">
        <f t="shared" ref="C23:C28" si="5">B23/$B$22</f>
        <v>#DIV/0!</v>
      </c>
      <c r="D23" s="18">
        <v>14.142135623731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176</v>
      </c>
      <c r="B24" s="4">
        <v>114</v>
      </c>
      <c r="C24" s="3" t="e">
        <f t="shared" si="5"/>
        <v>#DIV/0!</v>
      </c>
      <c r="D24" s="18">
        <v>64.2028036770981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177</v>
      </c>
      <c r="B25" s="4">
        <v>74</v>
      </c>
      <c r="C25" s="3" t="e">
        <f t="shared" si="5"/>
        <v>#DIV/0!</v>
      </c>
      <c r="D25" s="18">
        <v>41.8688428309166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178</v>
      </c>
      <c r="B26" s="4">
        <v>64</v>
      </c>
      <c r="C26" s="3" t="e">
        <f t="shared" si="5"/>
        <v>#DIV/0!</v>
      </c>
      <c r="D26" s="18">
        <v>45.1220566907139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179</v>
      </c>
      <c r="B27" s="4">
        <v>29</v>
      </c>
      <c r="C27" s="3" t="e">
        <f t="shared" si="5"/>
        <v>#DIV/0!</v>
      </c>
      <c r="D27" s="18">
        <v>30.5286750449475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5">
      <c r="A28" s="17" t="s">
        <v>180</v>
      </c>
      <c r="B28" s="4">
        <v>0</v>
      </c>
      <c r="C28" s="3" t="e">
        <f t="shared" si="5"/>
        <v>#DIV/0!</v>
      </c>
      <c r="D28" s="18">
        <v>14.142135623731</v>
      </c>
      <c r="E28" s="5">
        <f t="shared" si="6"/>
        <v>0</v>
      </c>
      <c r="F28" s="3" t="e">
        <f t="shared" ref="F28" si="8">E28/B28</f>
        <v>#DIV/0!</v>
      </c>
    </row>
    <row r="29" spans="1:6" x14ac:dyDescent="0.25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/>
  </sheetViews>
  <sheetFormatPr defaultColWidth="11" defaultRowHeight="15.75" x14ac:dyDescent="0.25"/>
  <cols>
    <col min="1" max="1" width="74.37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18 and 19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181</v>
      </c>
      <c r="B9" s="4">
        <v>566</v>
      </c>
      <c r="C9" s="3" t="e">
        <f>B9/$B$9</f>
        <v>#DIV/0!</v>
      </c>
      <c r="D9" s="18">
        <v>142.34113952052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5">
      <c r="A10" s="17" t="s">
        <v>182</v>
      </c>
      <c r="B10" s="4">
        <v>209</v>
      </c>
      <c r="C10" s="3" t="e">
        <f t="shared" ref="C10:C14" si="2">B10/$B$9</f>
        <v>#DIV/0!</v>
      </c>
      <c r="D10" s="18">
        <v>94.3027040969664</v>
      </c>
      <c r="E10" s="5">
        <f t="shared" si="0"/>
        <v>0</v>
      </c>
      <c r="F10" s="3" t="e">
        <f t="shared" si="1"/>
        <v>#DIV/0!</v>
      </c>
    </row>
    <row r="11" spans="1:6" x14ac:dyDescent="0.25">
      <c r="A11" s="17" t="s">
        <v>165</v>
      </c>
      <c r="B11" s="4">
        <v>139</v>
      </c>
      <c r="C11" s="3" t="e">
        <f t="shared" si="2"/>
        <v>#DIV/0!</v>
      </c>
      <c r="D11" s="18">
        <v>66.2872536767062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166</v>
      </c>
      <c r="B12" s="4">
        <v>34</v>
      </c>
      <c r="C12" s="3" t="e">
        <f t="shared" si="2"/>
        <v>#DIV/0!</v>
      </c>
      <c r="D12" s="18">
        <v>52.9528091794949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167</v>
      </c>
      <c r="B13" s="4">
        <v>104</v>
      </c>
      <c r="C13" s="3" t="e">
        <f t="shared" si="2"/>
        <v>#DIV/0!</v>
      </c>
      <c r="D13" s="18">
        <v>91.0823802938856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168</v>
      </c>
      <c r="B14" s="4">
        <v>80</v>
      </c>
      <c r="C14" s="3" t="e">
        <f t="shared" si="2"/>
        <v>#DIV/0!</v>
      </c>
      <c r="D14" s="18">
        <v>45.3100430368368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169</v>
      </c>
      <c r="B15" s="4">
        <v>0</v>
      </c>
      <c r="C15" s="3"/>
      <c r="D15" s="18">
        <v>14.142135623731</v>
      </c>
      <c r="E15" s="5">
        <f t="shared" si="0"/>
        <v>0</v>
      </c>
      <c r="F15" s="3" t="e">
        <f t="shared" si="1"/>
        <v>#DIV/0!</v>
      </c>
    </row>
    <row r="16" spans="1:6" x14ac:dyDescent="0.25">
      <c r="A16" s="38" t="s">
        <v>183</v>
      </c>
      <c r="B16" s="4">
        <v>258</v>
      </c>
      <c r="C16" s="3" t="e">
        <f>B16/$B$16</f>
        <v>#DIV/0!</v>
      </c>
      <c r="D16" s="18">
        <v>79.2464510246358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184</v>
      </c>
      <c r="B17" s="4">
        <v>77</v>
      </c>
      <c r="C17" s="3" t="e">
        <f t="shared" ref="C17:C23" si="3">B17/$B$16</f>
        <v>#DIV/0!</v>
      </c>
      <c r="D17" s="18">
        <v>48.1663783151692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185</v>
      </c>
      <c r="B18" s="4">
        <v>79</v>
      </c>
      <c r="C18" s="3" t="e">
        <f t="shared" si="3"/>
        <v>#DIV/0!</v>
      </c>
      <c r="D18" s="18">
        <v>40.4969134626332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164</v>
      </c>
      <c r="B19" s="4">
        <v>48</v>
      </c>
      <c r="C19" s="3" t="e">
        <f t="shared" si="3"/>
        <v>#DIV/0!</v>
      </c>
      <c r="D19" s="18">
        <v>39.9624824053762</v>
      </c>
      <c r="E19" s="5">
        <f t="shared" si="0"/>
        <v>0</v>
      </c>
      <c r="F19" s="3" t="e">
        <f t="shared" si="1"/>
        <v>#DIV/0!</v>
      </c>
    </row>
    <row r="20" spans="1:6" x14ac:dyDescent="0.25">
      <c r="A20" s="17" t="s">
        <v>165</v>
      </c>
      <c r="B20" s="4">
        <v>0</v>
      </c>
      <c r="C20" s="3" t="e">
        <f t="shared" si="3"/>
        <v>#DIV/0!</v>
      </c>
      <c r="D20" s="18">
        <v>14.142135623731</v>
      </c>
      <c r="E20" s="5">
        <f t="shared" si="0"/>
        <v>0</v>
      </c>
      <c r="F20" s="3" t="e">
        <f t="shared" si="1"/>
        <v>#DIV/0!</v>
      </c>
    </row>
    <row r="21" spans="1:6" x14ac:dyDescent="0.25">
      <c r="A21" s="17" t="s">
        <v>166</v>
      </c>
      <c r="B21" s="4">
        <v>0</v>
      </c>
      <c r="C21" s="3" t="e">
        <f t="shared" si="3"/>
        <v>#DIV/0!</v>
      </c>
      <c r="D21" s="18">
        <v>14.142135623731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167</v>
      </c>
      <c r="B22" s="4">
        <v>11</v>
      </c>
      <c r="C22" s="3" t="e">
        <f t="shared" si="3"/>
        <v>#DIV/0!</v>
      </c>
      <c r="D22" s="18">
        <v>16.1245154965971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168</v>
      </c>
      <c r="B23" s="4">
        <v>43</v>
      </c>
      <c r="C23" s="3" t="e">
        <f t="shared" si="3"/>
        <v>#DIV/0!</v>
      </c>
      <c r="D23" s="18">
        <v>34.2052627529741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169</v>
      </c>
      <c r="B24" s="4">
        <v>23</v>
      </c>
      <c r="D24" s="18">
        <v>26.9258240356725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186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18 and 19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2435</v>
      </c>
      <c r="C9" s="3" t="e">
        <f>B9/$B$9</f>
        <v>#DIV/0!</v>
      </c>
      <c r="D9" s="18">
        <v>264.803700880482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187</v>
      </c>
      <c r="B10" s="4">
        <v>391</v>
      </c>
      <c r="C10" s="3" t="e">
        <f t="shared" ref="C10:C25" si="0">B10/$B$9</f>
        <v>#DIV/0!</v>
      </c>
      <c r="D10" s="18">
        <v>148.660687473185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5">
      <c r="A11" s="17" t="s">
        <v>188</v>
      </c>
      <c r="B11" s="4">
        <v>116</v>
      </c>
      <c r="C11" s="3" t="e">
        <f t="shared" si="0"/>
        <v>#DIV/0!</v>
      </c>
      <c r="D11" s="18">
        <v>71.028163428319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189</v>
      </c>
      <c r="B12" s="4">
        <v>122</v>
      </c>
      <c r="C12" s="3" t="e">
        <f t="shared" si="0"/>
        <v>#DIV/0!</v>
      </c>
      <c r="D12" s="18">
        <v>94.3716058992322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190</v>
      </c>
      <c r="B13" s="4">
        <v>154</v>
      </c>
      <c r="C13" s="3" t="e">
        <f t="shared" si="0"/>
        <v>#DIV/0!</v>
      </c>
      <c r="D13" s="18">
        <v>106.850362657316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191</v>
      </c>
      <c r="B14" s="4">
        <v>153</v>
      </c>
      <c r="C14" s="3" t="e">
        <f t="shared" si="0"/>
        <v>#DIV/0!</v>
      </c>
      <c r="D14" s="18">
        <v>93.9148550549912</v>
      </c>
      <c r="E14" s="5">
        <f t="shared" si="1"/>
        <v>0</v>
      </c>
      <c r="F14" s="3" t="e">
        <f t="shared" ref="F14:F25" si="3">E14/B14</f>
        <v>#DIV/0!</v>
      </c>
    </row>
    <row r="15" spans="1:6" x14ac:dyDescent="0.25">
      <c r="A15" s="17" t="s">
        <v>192</v>
      </c>
      <c r="B15" s="4">
        <v>247</v>
      </c>
      <c r="C15" s="3" t="e">
        <f t="shared" si="0"/>
        <v>#DIV/0!</v>
      </c>
      <c r="D15" s="18">
        <v>154.019479287524</v>
      </c>
      <c r="E15" s="5">
        <f t="shared" si="1"/>
        <v>0</v>
      </c>
      <c r="F15" s="3" t="e">
        <f t="shared" si="3"/>
        <v>#DIV/0!</v>
      </c>
    </row>
    <row r="16" spans="1:6" x14ac:dyDescent="0.25">
      <c r="A16" s="17" t="s">
        <v>193</v>
      </c>
      <c r="B16" s="4">
        <v>66</v>
      </c>
      <c r="C16" s="3" t="e">
        <f t="shared" si="0"/>
        <v>#DIV/0!</v>
      </c>
      <c r="D16" s="18">
        <v>45.9673797382448</v>
      </c>
      <c r="E16" s="5">
        <f t="shared" si="1"/>
        <v>0</v>
      </c>
      <c r="F16" s="3" t="e">
        <f t="shared" si="3"/>
        <v>#DIV/0!</v>
      </c>
    </row>
    <row r="17" spans="1:6" x14ac:dyDescent="0.25">
      <c r="A17" s="17" t="s">
        <v>194</v>
      </c>
      <c r="B17" s="4">
        <v>229</v>
      </c>
      <c r="C17" s="3" t="e">
        <f t="shared" si="0"/>
        <v>#DIV/0!</v>
      </c>
      <c r="D17" s="18">
        <v>117.991525119392</v>
      </c>
      <c r="E17" s="5">
        <f t="shared" si="1"/>
        <v>0</v>
      </c>
      <c r="F17" s="3" t="e">
        <f t="shared" si="3"/>
        <v>#DIV/0!</v>
      </c>
    </row>
    <row r="18" spans="1:6" x14ac:dyDescent="0.25">
      <c r="A18" s="17" t="s">
        <v>195</v>
      </c>
      <c r="B18" s="4">
        <v>70</v>
      </c>
      <c r="C18" s="3" t="e">
        <f t="shared" si="0"/>
        <v>#DIV/0!</v>
      </c>
      <c r="D18" s="18">
        <v>63.2534584034739</v>
      </c>
      <c r="E18" s="5">
        <f t="shared" si="1"/>
        <v>0</v>
      </c>
      <c r="F18" s="3" t="e">
        <f t="shared" si="3"/>
        <v>#DIV/0!</v>
      </c>
    </row>
    <row r="19" spans="1:6" x14ac:dyDescent="0.25">
      <c r="A19" s="17" t="s">
        <v>196</v>
      </c>
      <c r="B19" s="4">
        <v>166</v>
      </c>
      <c r="C19" s="3" t="e">
        <f t="shared" si="0"/>
        <v>#DIV/0!</v>
      </c>
      <c r="D19" s="18">
        <v>111.610931364271</v>
      </c>
      <c r="E19" s="5">
        <f t="shared" si="1"/>
        <v>0</v>
      </c>
      <c r="F19" s="3" t="e">
        <f t="shared" si="3"/>
        <v>#DIV/0!</v>
      </c>
    </row>
    <row r="20" spans="1:6" x14ac:dyDescent="0.25">
      <c r="A20" s="17" t="s">
        <v>197</v>
      </c>
      <c r="B20" s="4">
        <v>150</v>
      </c>
      <c r="C20" s="3" t="e">
        <f t="shared" si="0"/>
        <v>#DIV/0!</v>
      </c>
      <c r="D20" s="18">
        <v>91.7877987534291</v>
      </c>
      <c r="E20" s="5">
        <f t="shared" si="1"/>
        <v>0</v>
      </c>
      <c r="F20" s="3" t="e">
        <f t="shared" si="3"/>
        <v>#DIV/0!</v>
      </c>
    </row>
    <row r="21" spans="1:6" x14ac:dyDescent="0.25">
      <c r="A21" s="17" t="s">
        <v>198</v>
      </c>
      <c r="B21" s="4">
        <v>383</v>
      </c>
      <c r="C21" s="3" t="e">
        <f t="shared" si="0"/>
        <v>#DIV/0!</v>
      </c>
      <c r="D21" s="18">
        <v>202.200395647486</v>
      </c>
      <c r="E21" s="5">
        <f t="shared" si="1"/>
        <v>0</v>
      </c>
      <c r="F21" s="3" t="e">
        <f t="shared" si="3"/>
        <v>#DIV/0!</v>
      </c>
    </row>
    <row r="22" spans="1:6" x14ac:dyDescent="0.25">
      <c r="A22" s="17" t="s">
        <v>199</v>
      </c>
      <c r="B22" s="4">
        <v>91</v>
      </c>
      <c r="C22" s="3" t="e">
        <f t="shared" si="0"/>
        <v>#DIV/0!</v>
      </c>
      <c r="D22" s="18">
        <v>69.3541635375988</v>
      </c>
      <c r="E22" s="5">
        <f t="shared" si="1"/>
        <v>0</v>
      </c>
      <c r="F22" s="3" t="e">
        <f t="shared" si="3"/>
        <v>#DIV/0!</v>
      </c>
    </row>
    <row r="23" spans="1:6" x14ac:dyDescent="0.25">
      <c r="A23" s="17" t="s">
        <v>200</v>
      </c>
      <c r="B23" s="4">
        <v>20</v>
      </c>
      <c r="C23" s="3" t="e">
        <f t="shared" si="0"/>
        <v>#DIV/0!</v>
      </c>
      <c r="D23" s="18">
        <v>29.732137494637</v>
      </c>
      <c r="E23" s="5">
        <f t="shared" si="1"/>
        <v>0</v>
      </c>
      <c r="F23" s="3" t="e">
        <f t="shared" si="3"/>
        <v>#DIV/0!</v>
      </c>
    </row>
    <row r="24" spans="1:6" x14ac:dyDescent="0.25">
      <c r="A24" s="17" t="s">
        <v>201</v>
      </c>
      <c r="B24" s="4">
        <v>32</v>
      </c>
      <c r="C24" s="3" t="e">
        <f t="shared" si="0"/>
        <v>#DIV/0!</v>
      </c>
      <c r="D24" s="18">
        <v>32.7566787083184</v>
      </c>
      <c r="E24" s="5">
        <f t="shared" si="1"/>
        <v>0</v>
      </c>
      <c r="F24" s="3" t="e">
        <f t="shared" si="3"/>
        <v>#DIV/0!</v>
      </c>
    </row>
    <row r="25" spans="1:6" x14ac:dyDescent="0.25">
      <c r="A25" s="17" t="s">
        <v>202</v>
      </c>
      <c r="B25" s="4">
        <v>45</v>
      </c>
      <c r="C25" s="3" t="e">
        <f t="shared" si="0"/>
        <v>#DIV/0!</v>
      </c>
      <c r="D25" s="18">
        <v>53.9351462406472</v>
      </c>
      <c r="E25" s="5">
        <f t="shared" si="1"/>
        <v>0</v>
      </c>
      <c r="F25" s="3" t="e">
        <f t="shared" si="3"/>
        <v>#DIV/0!</v>
      </c>
    </row>
    <row r="27" spans="1:6" x14ac:dyDescent="0.25">
      <c r="A27" s="17" t="s">
        <v>203</v>
      </c>
      <c r="B27" s="37">
        <v>37613.1136363636</v>
      </c>
      <c r="C27" s="2" t="s">
        <v>80</v>
      </c>
      <c r="D27" s="37">
        <v>20651.2709443063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Rohan Katti</cp:lastModifiedBy>
  <dcterms:created xsi:type="dcterms:W3CDTF">2023-07-26T17:27:14Z</dcterms:created>
  <dcterms:modified xsi:type="dcterms:W3CDTF">2026-01-30T22:47:24Z</dcterms:modified>
</cp:coreProperties>
</file>